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arquivos\DOC_CMCG\Transparência\Transparência 2026\Relatórios de Produção\"/>
    </mc:Choice>
  </mc:AlternateContent>
  <xr:revisionPtr revIDLastSave="0" documentId="13_ncr:1_{A85421FB-A17B-4C7E-9E4B-E28AD4C2A2F4}" xr6:coauthVersionLast="47" xr6:coauthVersionMax="47" xr10:uidLastSave="{00000000-0000-0000-0000-000000000000}"/>
  <bookViews>
    <workbookView xWindow="-120" yWindow="-120" windowWidth="24240" windowHeight="13140" xr2:uid="{EFABB9DC-5991-4D8D-A3DE-51DB6262D340}"/>
  </bookViews>
  <sheets>
    <sheet name="capa" sheetId="3" r:id="rId1"/>
    <sheet name="Relatório" sheetId="2" r:id="rId2"/>
  </sheets>
  <definedNames>
    <definedName name="_xlnm.Print_Area" localSheetId="0">capa!$A$1:$N$31</definedName>
    <definedName name="_xlnm.Print_Area" localSheetId="1">Relatório!$A$1:$L$120</definedName>
    <definedName name="lista_de_consolidacoes">OFFSET(#REF!,0,0,COUNTA(#REF!),1)</definedName>
    <definedName name="lista_de_grupos">OFFSET(#REF!,0,0,COUNTA(#REF!),1)</definedName>
    <definedName name="lista_de_medidas">OFFSET(#REF!,0,0,COUNTA(#REF!),1)</definedName>
    <definedName name="lista_de_nomes">OFFSET(#REF!,0,1,1,COUNTA(#REF!)-1)</definedName>
    <definedName name="lista_de_unidades">OFFSET(#REF!,0,0,COUNTA(#REF!),1)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3" i="2" l="1"/>
  <c r="K113" i="2"/>
  <c r="L33" i="2" l="1"/>
  <c r="K33" i="2"/>
  <c r="L119" i="2"/>
  <c r="K119" i="2"/>
  <c r="L51" i="2" l="1"/>
  <c r="K51" i="2"/>
  <c r="L24" i="2" l="1"/>
  <c r="K24" i="2"/>
  <c r="K18" i="2"/>
  <c r="K17" i="2"/>
  <c r="L18" i="2"/>
  <c r="L17" i="2"/>
  <c r="L107" i="2" l="1"/>
  <c r="K107" i="2"/>
  <c r="L106" i="2"/>
  <c r="K106" i="2"/>
  <c r="L98" i="2"/>
  <c r="K98" i="2"/>
  <c r="L91" i="2"/>
  <c r="K91" i="2"/>
  <c r="L90" i="2"/>
  <c r="K90" i="2"/>
  <c r="L84" i="2"/>
  <c r="K84" i="2"/>
  <c r="L78" i="2"/>
  <c r="K78" i="2"/>
  <c r="L72" i="2"/>
  <c r="K72" i="2"/>
  <c r="L64" i="2"/>
  <c r="K64" i="2"/>
  <c r="L58" i="2"/>
  <c r="K58" i="2"/>
  <c r="L50" i="2"/>
  <c r="K50" i="2"/>
  <c r="L49" i="2"/>
  <c r="K49" i="2"/>
  <c r="L43" i="2"/>
  <c r="K43" i="2"/>
  <c r="L35" i="2"/>
  <c r="K35" i="2"/>
  <c r="L34" i="2"/>
  <c r="K34" i="2"/>
  <c r="L32" i="2"/>
  <c r="K32" i="2"/>
  <c r="L11" i="2"/>
  <c r="K11" i="2"/>
  <c r="L10" i="2"/>
  <c r="K10" i="2"/>
  <c r="L9" i="2"/>
  <c r="K9" i="2"/>
  <c r="L8" i="2"/>
  <c r="K8" i="2"/>
  <c r="K7" i="2"/>
  <c r="L7" i="2"/>
</calcChain>
</file>

<file path=xl/sharedStrings.xml><?xml version="1.0" encoding="utf-8"?>
<sst xmlns="http://schemas.openxmlformats.org/spreadsheetml/2006/main" count="358" uniqueCount="78">
  <si>
    <t>Especificação</t>
  </si>
  <si>
    <t>Medida</t>
  </si>
  <si>
    <t>Prev.</t>
  </si>
  <si>
    <t>Real.</t>
  </si>
  <si>
    <t>Total</t>
  </si>
  <si>
    <t>Usuários</t>
  </si>
  <si>
    <t>Unidade (Nome)</t>
  </si>
  <si>
    <t>PREVISÃO</t>
  </si>
  <si>
    <t>REALIZADO</t>
  </si>
  <si>
    <t>Município</t>
  </si>
  <si>
    <t>Ação</t>
  </si>
  <si>
    <t>Consolidação</t>
  </si>
  <si>
    <t>Média</t>
  </si>
  <si>
    <t>Soma</t>
  </si>
  <si>
    <t xml:space="preserve">  Total</t>
  </si>
  <si>
    <t>Atendimento</t>
  </si>
  <si>
    <t>Unidade</t>
  </si>
  <si>
    <t>Eixo 1: Ações de Atendimento - Proteção Social Básica</t>
  </si>
  <si>
    <t xml:space="preserve"> Serviço de Convivência e Fortalecimento de Vínculos para a Pessoa Idosa</t>
  </si>
  <si>
    <t>Centro de Idosos Sagrada Família (CISF)
Nº de idosos atendidos no Centro de Convivência</t>
  </si>
  <si>
    <t>Centro de Idosos Vila Vida (CIVV)
Nº de idosos atendidos no Centro de Convivência</t>
  </si>
  <si>
    <t>Espaço Bem Viver I (EBV I)
Nº de idosos atendidos no Centro de Convivência</t>
  </si>
  <si>
    <t>Espaço Bem Viver II (EBV II)
Nº de idosos atendidos no Centro de Convivência</t>
  </si>
  <si>
    <t>Espaço Bem Viver III (EBV III)
Nº de idosos atendidos no Centro de Convivência</t>
  </si>
  <si>
    <t>Serviço de Convivência e Fortalecimento de Vínculos para Adolescentes e Jovens</t>
  </si>
  <si>
    <t>Programa Juventude Tecendo o Futuro (PJTF)
Nº de adolescentes atendidos no Centro de Convivência e nas Ações de Integração ao Mundo do Trabalho</t>
  </si>
  <si>
    <t>Programa Meninas de Luz (PML)
Nº de adolescentes e jovens atendidas</t>
  </si>
  <si>
    <t>Idosas e em Situação de Vulnerabilidade e Risco Social</t>
  </si>
  <si>
    <t>Serviço de Proteção Social Básica no Domicílio para Pessoas com Deficiência e Idosas e em Situação de Vulnerabilidade e Risco Social</t>
  </si>
  <si>
    <t>Gerência de Enfrentamento às Desproteções Sociais (GEDS)
Nº de ações socioassistenciais itinerantes de enfrentamento às desproteções sociais</t>
  </si>
  <si>
    <t xml:space="preserve"> Proteção Social Especial de Média Complexidade</t>
  </si>
  <si>
    <t xml:space="preserve"> Serviço de Proteção Social Especial de Média Complexidade para a Pessoa Idosa: Centro Dia</t>
  </si>
  <si>
    <t>Centro de Idosos Sagrada Família (CISF)
Nº de idosos atendidos no Centro Dia</t>
  </si>
  <si>
    <t>Espaço Bem Viver I (EBV I)
Nº de idosos atendidos no Centro Dia</t>
  </si>
  <si>
    <t>Espaço Bem Viver II (EBV II)
Nº de idosos atendidos no Centro Dia</t>
  </si>
  <si>
    <t xml:space="preserve"> Proteção Social Especial de Alta Complexidade</t>
  </si>
  <si>
    <t>Serviço de Acolhimento Institucional: Modalidade Abrigo Institucional de Longa Permanência para Idosos</t>
  </si>
  <si>
    <t>Centro de Idosos Sagrada Família (CISF)
Nº de moradores na ILPI</t>
  </si>
  <si>
    <t>Serviço de Acolhimento Institucional: Modalidade Casa Lar</t>
  </si>
  <si>
    <t>Centro de Idosos Sagrada Família (CISF)
Nº de moradores nas Casas Lares</t>
  </si>
  <si>
    <t>Centro de Idosos Vila Vida (CIVV)
Nº de moradores nas Casas Lares</t>
  </si>
  <si>
    <t>Espaço Bem Viver III (EBV III)
Nº de moradores nas Casas Lares</t>
  </si>
  <si>
    <t>Ações</t>
  </si>
  <si>
    <t>Serviço de Acolhimento Institucional Provisório: Modalidade Casa de Passagem</t>
  </si>
  <si>
    <t>Casa do Interior de Goiás (CIGO)
Nº de pessoas acolhidas do interior para tratamento médico em Goiânia</t>
  </si>
  <si>
    <t>Ações de Promoção da Integração ao Mercado de Trabalho</t>
  </si>
  <si>
    <t>Programa Universitário do Bem (PROBEM)
Nº de benefíciarios</t>
  </si>
  <si>
    <t>Eixo 2: Ações de Assessoramento e Defesa e Garantia de Direitos</t>
  </si>
  <si>
    <t>Entidade</t>
  </si>
  <si>
    <t>Assessoramento - Político, Técnico, Administrativo e Financeiro às Entidades Sociais</t>
  </si>
  <si>
    <t>Gerência de  Voluntariado e Parcerias Sociais (GVPS)
Nº de entidades sociais assessoradas / capacitadas</t>
  </si>
  <si>
    <t>Assessoramento - Apoio às Entidades Sociais</t>
  </si>
  <si>
    <t>Gerência de Benefícios Sociais (GBS)
Nº de entidades sociais apoiadas</t>
  </si>
  <si>
    <t>Assessoramento - Político e Técnico, por meio da Mobilização e Instrumentalização dos Gestores Municipais, em parceria com o Gabinete de Políticas Sociais, para fortalecimento dos Equipamentos Públicos Sociais</t>
  </si>
  <si>
    <t>Gerência de Gestão Social e Avaliação (GGSA)
Nº de municípios atendidos</t>
  </si>
  <si>
    <t>Defesa e Garantia de Direitos</t>
  </si>
  <si>
    <t>Programa Restaurante do Bem (RB)
Nº de refeições servidas</t>
  </si>
  <si>
    <t>Programa Banco de Alimentos (BA)
Nº de benefícios concedidos (Mix do Bem, desidratados e minimamente processados)</t>
  </si>
  <si>
    <t>Refeição
 Servida</t>
  </si>
  <si>
    <t>Eixo 3: Benefícios Socioassistenciais</t>
  </si>
  <si>
    <t>Oferta de Benefícios Socioassistenciais: Apoio e Assistência às Pessoas com Deficiências, Idosas, Gestantes, Vítimas de Queimaduras, Crianças, Pessoas em Situação de Risco Social; Apoio com Ações e Benefícios Socioassistenciais nos Municípios atendidos por meio do OVG Perto de Você</t>
  </si>
  <si>
    <t>Eixo 4: Outras Ações Sociais - Campanhas, Eventos de Promoção, Proteção e Inclusão Social</t>
  </si>
  <si>
    <t>Mobilização e Fortalecimento do Voluntariado e Parcerias Sociais</t>
  </si>
  <si>
    <t>Gerência de  Voluntariado e Parcerias Sociais (GVPS)
Nº de pessoas mobilizadas</t>
  </si>
  <si>
    <t>Usuário</t>
  </si>
  <si>
    <t>Gerência de  Voluntariado e Parcerias Sociais (GVPS)
Nº de ações de promoção do voluntariado e parcerias sociais</t>
  </si>
  <si>
    <t>Benefícios</t>
  </si>
  <si>
    <t xml:space="preserve">Usuários </t>
  </si>
  <si>
    <t>Máximo</t>
  </si>
  <si>
    <t>Serviço de Proteção Social Básica no Domicílio para Pessoas com Deficiência, Idosas, Crianças de 0 a 6 anos e Gestantes em Situação de Vulnerabilidade e Risco Social</t>
  </si>
  <si>
    <t>Gerência de Benefícios Sociais (GBS) 
Nº de visitas domiciliares a pessoas/famílias em situação de vulnerabilidade social</t>
  </si>
  <si>
    <t>Visitas</t>
  </si>
  <si>
    <t>Centro de Idosos Vila Vida (CIVV)
Nº de idosos atendidos no Centro Dia</t>
  </si>
  <si>
    <t>Informações mais detalhadas podem ser conferidas nos Relatórios Gerenciais Mensais, disponíveis em www.ovg.org.br / Acesso à Informação / Prestação de Contas / Relatórios Mensais e Anuais de Suas Ações e Atividades (https://www.ovg.org.br/site/?transparencia=2026-contrato-de-gestao-n-001-2011-sead-ovg).</t>
  </si>
  <si>
    <t>Natal do Bem</t>
  </si>
  <si>
    <t>-</t>
  </si>
  <si>
    <t>Nº de visitantes na Vila do Papai Noel</t>
  </si>
  <si>
    <t>Pessoa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</si>
</sst>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</font>
    <font>
      <b/>
      <sz val="18"/>
      <color rgb="FFFFFFFF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FFFF"/>
      <name val="Calibri"/>
      <family val="2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DEE8"/>
        <bgColor indexed="64"/>
      </patternFill>
    </fill>
    <fill>
      <patternFill patternType="solid">
        <fgColor rgb="FF604A7B"/>
        <bgColor indexed="64"/>
      </patternFill>
    </fill>
    <fill>
      <patternFill patternType="solid">
        <fgColor rgb="FF8D75AB"/>
        <bgColor indexed="64"/>
      </patternFill>
    </fill>
  </fills>
  <borders count="22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2060"/>
      </left>
      <right/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auto="1"/>
      </top>
      <bottom style="thin">
        <color rgb="FF002060"/>
      </bottom>
      <diagonal/>
    </border>
  </borders>
  <cellStyleXfs count="75">
    <xf numFmtId="0" fontId="0" fillId="0" borderId="0"/>
    <xf numFmtId="0" fontId="6" fillId="0" borderId="0"/>
    <xf numFmtId="0" fontId="7" fillId="0" borderId="0"/>
    <xf numFmtId="0" fontId="6" fillId="0" borderId="0"/>
    <xf numFmtId="44" fontId="8" fillId="0" borderId="0" applyFill="0" applyBorder="0" applyAlignment="0" applyProtection="0"/>
    <xf numFmtId="164" fontId="1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0" fillId="0" borderId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9" fillId="0" borderId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1" fillId="0" borderId="0"/>
    <xf numFmtId="0" fontId="10" fillId="0" borderId="0"/>
    <xf numFmtId="44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/>
    <xf numFmtId="0" fontId="15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6" fillId="5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/>
    <xf numFmtId="0" fontId="1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3" fontId="19" fillId="2" borderId="5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3" fontId="19" fillId="3" borderId="5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justify" vertical="center" wrapText="1"/>
    </xf>
    <xf numFmtId="0" fontId="15" fillId="4" borderId="3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7" fontId="15" fillId="4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 wrapText="1" readingOrder="1"/>
    </xf>
    <xf numFmtId="0" fontId="18" fillId="2" borderId="3" xfId="0" applyFont="1" applyFill="1" applyBorder="1" applyAlignment="1">
      <alignment horizontal="justify" vertical="top" wrapText="1"/>
    </xf>
    <xf numFmtId="0" fontId="14" fillId="2" borderId="3" xfId="0" applyFont="1" applyFill="1" applyBorder="1" applyAlignment="1">
      <alignment horizontal="justify" vertical="top" wrapText="1"/>
    </xf>
    <xf numFmtId="0" fontId="17" fillId="4" borderId="0" xfId="0" applyFont="1" applyFill="1" applyAlignment="1">
      <alignment horizontal="center" vertical="center" wrapText="1" readingOrder="1"/>
    </xf>
    <xf numFmtId="0" fontId="0" fillId="3" borderId="0" xfId="0" applyFill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17" fontId="15" fillId="4" borderId="1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3" fillId="5" borderId="21" xfId="0" applyNumberFormat="1" applyFont="1" applyFill="1" applyBorder="1" applyAlignment="1">
      <alignment horizontal="center" vertical="center"/>
    </xf>
    <xf numFmtId="3" fontId="3" fillId="3" borderId="21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3" fontId="2" fillId="5" borderId="21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75">
    <cellStyle name="Excel Built-in Normal" xfId="3" xr:uid="{46D77AB9-15FD-4810-ADD6-9B4A60E82663}"/>
    <cellStyle name="Moeda 10" xfId="48" xr:uid="{E4FF3967-2524-4532-B4A1-9344A5101622}"/>
    <cellStyle name="Moeda 11" xfId="49" xr:uid="{169F9B3B-AC80-4CAF-8196-6BDC818746AC}"/>
    <cellStyle name="Moeda 2" xfId="5" xr:uid="{59E5C9EB-E698-4B45-9D65-CD26673A0224}"/>
    <cellStyle name="Moeda 2 2" xfId="6" xr:uid="{700D601A-CB8F-44EB-BB58-88A41B563423}"/>
    <cellStyle name="Moeda 2 2 2" xfId="32" xr:uid="{4B5028D8-012F-49A9-966A-644EA7E735FD}"/>
    <cellStyle name="Moeda 2 2 2 2" xfId="51" xr:uid="{4F623D79-CEFC-4602-8B0D-1CCAD69DE706}"/>
    <cellStyle name="Moeda 2 2 3" xfId="50" xr:uid="{BAB85659-E453-4963-B5EC-87AC39A46159}"/>
    <cellStyle name="Moeda 2 3" xfId="7" xr:uid="{AEADCB1B-FE50-4285-9D28-7B84CFBB982E}"/>
    <cellStyle name="Moeda 2 3 2" xfId="33" xr:uid="{3AEED17C-AE53-4595-9BA7-ECBCF6981914}"/>
    <cellStyle name="Moeda 2 3 2 2" xfId="53" xr:uid="{0CEC9D5E-562E-43E1-9A69-E57F6BBB148B}"/>
    <cellStyle name="Moeda 2 3 3" xfId="52" xr:uid="{B4C9AB0C-E8DA-4919-A010-C9781683073B}"/>
    <cellStyle name="Moeda 2 4" xfId="8" xr:uid="{11C9348F-DA3C-40D2-9847-CA7AF162FC26}"/>
    <cellStyle name="Moeda 2 5" xfId="9" xr:uid="{B1AE78AA-C911-401E-9778-F0F2F2C7A36D}"/>
    <cellStyle name="Moeda 2 5 2" xfId="34" xr:uid="{ABCFAE0C-D36B-402F-8B6D-00788AB85D5E}"/>
    <cellStyle name="Moeda 2 5 2 2" xfId="55" xr:uid="{45BA8047-A944-401F-8335-E7486077B930}"/>
    <cellStyle name="Moeda 2 5 3" xfId="54" xr:uid="{392CF7D2-97E7-4F7A-B9C3-F31CD8A50848}"/>
    <cellStyle name="Moeda 3" xfId="10" xr:uid="{5BF6FD60-833F-4FE1-91BF-86FC8B1EB0B2}"/>
    <cellStyle name="Moeda 3 2" xfId="35" xr:uid="{A75B1D8C-6509-416C-B614-3F26AFCF00D4}"/>
    <cellStyle name="Moeda 3 2 2" xfId="57" xr:uid="{E7BFBF10-8931-4208-821E-4379A6A80685}"/>
    <cellStyle name="Moeda 3 3" xfId="56" xr:uid="{A9F8FEF6-F5FB-4605-A324-35B25044D8AC}"/>
    <cellStyle name="Moeda 4" xfId="11" xr:uid="{72C40AA0-8227-479D-B6AF-13862A344D83}"/>
    <cellStyle name="Moeda 4 2" xfId="36" xr:uid="{427DE470-9CF9-4F6C-B994-7E6F94B80606}"/>
    <cellStyle name="Moeda 4 2 2" xfId="59" xr:uid="{7EE45A2D-E168-47B9-B069-04BCB201A690}"/>
    <cellStyle name="Moeda 4 3" xfId="58" xr:uid="{D68AA7D7-823D-4934-BABA-4EA8E22659AF}"/>
    <cellStyle name="Moeda 5" xfId="12" xr:uid="{97101559-AAD6-4709-B251-DF92EFE5AD0C}"/>
    <cellStyle name="Moeda 5 2" xfId="13" xr:uid="{0AED6908-A416-4C59-9726-113D5E07E89C}"/>
    <cellStyle name="Moeda 5 2 2" xfId="38" xr:uid="{31073B0C-1796-4E96-8F2B-5F0E19220BF7}"/>
    <cellStyle name="Moeda 5 2 2 2" xfId="62" xr:uid="{FE0E7B14-674F-40BF-98EE-887ADE752FA8}"/>
    <cellStyle name="Moeda 5 2 3" xfId="61" xr:uid="{A6CD4718-B55D-48C8-8868-F77231553001}"/>
    <cellStyle name="Moeda 5 3" xfId="37" xr:uid="{3289BD4B-799D-4D0E-9EBF-2D35C4B0540C}"/>
    <cellStyle name="Moeda 5 3 2" xfId="63" xr:uid="{C1806C29-C9C2-4DA3-8A30-9D6B69FEA70A}"/>
    <cellStyle name="Moeda 5 4" xfId="60" xr:uid="{0F698740-74B0-4D0F-ACEE-F89778242EE1}"/>
    <cellStyle name="Moeda 6" xfId="14" xr:uid="{CE250042-0F7B-485D-857A-04BF920623FD}"/>
    <cellStyle name="Moeda 6 2" xfId="39" xr:uid="{C9E095FD-5AC5-4FF7-AB21-FCFB71B363E7}"/>
    <cellStyle name="Moeda 6 2 2" xfId="65" xr:uid="{EC8941F1-73EA-4F6F-A6F7-24BBEF577FC1}"/>
    <cellStyle name="Moeda 6 3" xfId="64" xr:uid="{B165BA09-34C7-42DB-8E9E-06379C790195}"/>
    <cellStyle name="Moeda 7" xfId="15" xr:uid="{D39D40E9-F01B-4C52-94D7-1AB4E99BBA3F}"/>
    <cellStyle name="Moeda 7 2" xfId="40" xr:uid="{6C5436AA-966D-4D71-B45C-F4AE0133AC21}"/>
    <cellStyle name="Moeda 7 2 2" xfId="67" xr:uid="{5BD762A3-6174-4B06-B5CC-20C32F7CDFAA}"/>
    <cellStyle name="Moeda 7 3" xfId="66" xr:uid="{477E74DE-1765-4B33-B5FA-4792BD0E9E8E}"/>
    <cellStyle name="Moeda 8" xfId="4" xr:uid="{1DF7F6F3-812D-470F-991F-81B666C16C35}"/>
    <cellStyle name="Moeda 8 2" xfId="31" xr:uid="{533C5599-B23C-4E56-9E24-AC9703E7C794}"/>
    <cellStyle name="Moeda 8 3" xfId="68" xr:uid="{0E3D0E54-E853-4489-AE31-F0C1492F416A}"/>
    <cellStyle name="Moeda 9" xfId="24" xr:uid="{E3C8D344-0FFC-47CF-83FF-7C6A103499D1}"/>
    <cellStyle name="Moeda 9 2" xfId="44" xr:uid="{0FCE9387-AC9E-45BB-ADF6-BD0DE0D8AC81}"/>
    <cellStyle name="Normal" xfId="0" builtinId="0"/>
    <cellStyle name="Normal 10" xfId="28" xr:uid="{0B1B54A1-7667-4A83-B69B-1BCA8B5F19AE}"/>
    <cellStyle name="Normal 2" xfId="1" xr:uid="{5CD0944F-CB1A-4D50-844B-F306D2AC1F51}"/>
    <cellStyle name="Normal 2 2" xfId="16" xr:uid="{B0527414-13A0-4024-979D-518E1F12D36B}"/>
    <cellStyle name="Normal 3" xfId="17" xr:uid="{B9598B8F-5475-4463-9517-C28E70726373}"/>
    <cellStyle name="Normal 3 2" xfId="30" xr:uid="{F29572C1-898B-415A-874D-A211339B8C4C}"/>
    <cellStyle name="Normal 4" xfId="18" xr:uid="{05D2F115-1142-44FD-965E-A96CEBAF25CD}"/>
    <cellStyle name="Normal 5" xfId="2" xr:uid="{4653EE81-E14F-4BC9-99EB-EB23F73ED87B}"/>
    <cellStyle name="Porcentagem 2" xfId="19" xr:uid="{9DC41749-A5B1-4C47-AA5D-2C5AE40BFCAB}"/>
    <cellStyle name="TableStyleLight1" xfId="29" xr:uid="{C14AA8D1-3099-4F96-A8CB-DC785BDFF40A}"/>
    <cellStyle name="Título 5" xfId="20" xr:uid="{60D49668-37B4-4BA0-A585-E50584CC8F8E}"/>
    <cellStyle name="Vírgula 2" xfId="21" xr:uid="{369E5EEF-D79B-4AF0-B3C7-8A372ED10F46}"/>
    <cellStyle name="Vírgula 2 2" xfId="25" xr:uid="{BE478515-ACA4-489C-886F-2764F9805FC9}"/>
    <cellStyle name="Vírgula 2 2 2" xfId="45" xr:uid="{EA3C3307-D2AF-4298-A5B9-8F8A11D3D939}"/>
    <cellStyle name="Vírgula 2 2 3" xfId="70" xr:uid="{CE9F45BC-7548-4A61-92AB-D75322C3B2AD}"/>
    <cellStyle name="Vírgula 2 3" xfId="41" xr:uid="{31BF27E0-94D0-4B7D-99A2-9F1CFD3DDB52}"/>
    <cellStyle name="Vírgula 2 4" xfId="69" xr:uid="{46F5EB00-CAC2-4F16-A436-D6A7F0C36FD7}"/>
    <cellStyle name="Vírgula 3" xfId="22" xr:uid="{600FDEF7-25F2-4865-B5A4-C59F41BB2C87}"/>
    <cellStyle name="Vírgula 3 2" xfId="26" xr:uid="{41606848-80DA-45D6-BC46-AA7C648EE7C0}"/>
    <cellStyle name="Vírgula 3 2 2" xfId="46" xr:uid="{9B8D8861-4BD8-4423-B3F3-5AF4131C60C4}"/>
    <cellStyle name="Vírgula 3 2 3" xfId="72" xr:uid="{55897B25-512D-4976-9B97-CC38942D2622}"/>
    <cellStyle name="Vírgula 3 3" xfId="42" xr:uid="{1332C28F-5E88-43F3-B29A-1268D12DE6FA}"/>
    <cellStyle name="Vírgula 3 4" xfId="71" xr:uid="{3F363C27-F21E-40E9-852B-CA3B53CF7021}"/>
    <cellStyle name="Vírgula 4" xfId="23" xr:uid="{D91CFB8D-A9F0-4E23-953D-E33C7E4172D5}"/>
    <cellStyle name="Vírgula 4 2" xfId="27" xr:uid="{ECEA6A5C-C65E-4EEE-B221-2D9CE30C901B}"/>
    <cellStyle name="Vírgula 4 2 2" xfId="47" xr:uid="{ADDEF3B5-D1C8-4C87-AD6D-E58EF7F1B4E6}"/>
    <cellStyle name="Vírgula 4 2 3" xfId="74" xr:uid="{622DA83E-3066-4693-AD66-216BD9DCC8E0}"/>
    <cellStyle name="Vírgula 4 3" xfId="43" xr:uid="{15CD0774-EBE0-45CE-85EA-93779B50E661}"/>
    <cellStyle name="Vírgula 4 4" xfId="73" xr:uid="{E68AC5A8-F19A-443D-8324-A3887DA958FA}"/>
  </cellStyles>
  <dxfs count="15"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ill>
        <patternFill patternType="solid">
          <fgColor theme="9" tint="0.79995117038483843"/>
          <bgColor theme="0" tint="-4.9989318521683403E-2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i val="0"/>
        <color theme="1" tint="0.24994659260841701"/>
      </font>
      <fill>
        <patternFill patternType="solid">
          <fgColor theme="9" tint="0.39991454817346722"/>
          <bgColor theme="0" tint="-0.14996795556505021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color theme="0"/>
      </font>
      <fill>
        <patternFill patternType="solid">
          <fgColor auto="1"/>
          <bgColor theme="0" tint="-0.14996795556505021"/>
        </patternFill>
      </fill>
      <border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color theme="0"/>
      </font>
    </dxf>
    <dxf>
      <border>
        <left style="thin">
          <color theme="9" tint="-0.249977111117893"/>
        </left>
        <right style="thin">
          <color theme="9" tint="-0.249977111117893"/>
        </right>
        <top style="thin">
          <color theme="1" tint="0.24994659260841701"/>
        </top>
        <bottom style="thin">
          <color theme="1" tint="0.24994659260841701"/>
        </bottom>
        <horizontal style="thin">
          <color theme="1" tint="0.2499465926084170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top style="thin">
          <color theme="1" tint="0.24994659260841701"/>
        </top>
        <bottom style="thin">
          <color theme="1" tint="0.24994659260841701"/>
        </bottom>
        <horizontal style="thin">
          <color theme="1" tint="0.24994659260841701"/>
        </horizontal>
      </border>
    </dxf>
    <dxf>
      <font>
        <b/>
        <color theme="1"/>
      </font>
      <border>
        <top style="double">
          <color theme="9" tint="-0.249977111117893"/>
        </top>
      </border>
    </dxf>
    <dxf>
      <font>
        <color theme="0"/>
      </font>
      <fill>
        <patternFill patternType="solid">
          <fgColor auto="1"/>
          <bgColor theme="1"/>
        </patternFill>
      </fill>
      <border>
        <horizontal style="thin">
          <color theme="9" tint="-0.249977111117893"/>
        </horizontal>
      </border>
    </dxf>
    <dxf>
      <font>
        <color theme="1" tint="0.24994659260841701"/>
      </font>
      <fill>
        <patternFill>
          <bgColor theme="0" tint="-4.9989318521683403E-2"/>
        </patternFill>
      </fill>
      <border>
        <left/>
        <right/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bottom style="thin">
          <color theme="1" tint="0.24994659260841701"/>
        </bottom>
        <horizontal style="thin">
          <color theme="1" tint="0.24994659260841701"/>
        </horizontal>
      </border>
    </dxf>
  </dxfs>
  <tableStyles count="2" defaultTableStyle="TableStyleMedium2" defaultPivotStyle="PivotStyleLight16">
    <tableStyle name="Estilo de Tabela Dinâmica 1" table="0" count="1" xr9:uid="{534468E7-57F9-4FDF-A967-32B0B6654704}">
      <tableStyleElement type="firstColumnStripe" size="6" dxfId="14"/>
    </tableStyle>
    <tableStyle name="PivotStyleMedium7 2" table="0" count="14" xr9:uid="{C1AB0E3C-3B64-4DC6-BFB0-7C1510262425}">
      <tableStyleElement type="wholeTable" dxfId="13"/>
      <tableStyleElement type="headerRow" dxfId="12"/>
      <tableStyleElement type="totalRow" dxfId="11"/>
      <tableStyleElement type="firstRowStripe" dxfId="10"/>
      <tableStyleElement type="firstColumnStripe" dxfId="9"/>
      <tableStyleElement type="firstHeaderCell" dxfId="8"/>
      <tableStyleElement type="firstSubtotalRow" dxfId="7"/>
      <tableStyleElement type="secondSubtotalRow" dxfId="6"/>
      <tableStyleElement type="thirdSubtotalRow" dxfId="5"/>
      <tableStyleElement type="firstColumnSubheading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ECDEE8"/>
      <color rgb="FF8D75AB"/>
      <color rgb="FF604A7B"/>
      <color rgb="FF70578F"/>
      <color rgb="FF0036A2"/>
      <color rgb="FF8369A3"/>
      <color rgb="FF7D619F"/>
      <color rgb="FFCC87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13</xdr:col>
      <xdr:colOff>581025</xdr:colOff>
      <xdr:row>30</xdr:row>
      <xdr:rowOff>409574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DE2F7F-2FA6-4560-8483-203FC3C492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268" t="4873" r="19528" b="36634"/>
        <a:stretch/>
      </xdr:blipFill>
      <xdr:spPr>
        <a:xfrm>
          <a:off x="19050" y="0"/>
          <a:ext cx="8486775" cy="612457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419100</xdr:colOff>
      <xdr:row>2</xdr:row>
      <xdr:rowOff>41275</xdr:rowOff>
    </xdr:from>
    <xdr:to>
      <xdr:col>2</xdr:col>
      <xdr:colOff>498475</xdr:colOff>
      <xdr:row>7</xdr:row>
      <xdr:rowOff>44425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A33691-0F01-431F-8C4E-16941FFC5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22275"/>
          <a:ext cx="1285875" cy="955650"/>
        </a:xfrm>
        <a:prstGeom prst="rect">
          <a:avLst/>
        </a:prstGeom>
      </xdr:spPr>
    </xdr:pic>
    <xdr:clientData/>
  </xdr:twoCellAnchor>
  <xdr:twoCellAnchor>
    <xdr:from>
      <xdr:col>0</xdr:col>
      <xdr:colOff>31751</xdr:colOff>
      <xdr:row>7</xdr:row>
      <xdr:rowOff>127000</xdr:rowOff>
    </xdr:from>
    <xdr:to>
      <xdr:col>13</xdr:col>
      <xdr:colOff>226218</xdr:colOff>
      <xdr:row>23</xdr:row>
      <xdr:rowOff>111125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6E6171BF-F1EC-49FD-849F-AB8861B86B90}"/>
            </a:ext>
          </a:extLst>
        </xdr:cNvPr>
        <xdr:cNvSpPr txBox="1"/>
      </xdr:nvSpPr>
      <xdr:spPr>
        <a:xfrm>
          <a:off x="31751" y="1460500"/>
          <a:ext cx="8088311" cy="303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RELATÓRIO</a:t>
          </a:r>
          <a:r>
            <a:rPr lang="pt-BR" sz="24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TRIMESTRAL </a:t>
          </a:r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GERENCIAL</a:t>
          </a:r>
          <a:r>
            <a:rPr lang="pt-BR" sz="24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</a:t>
          </a:r>
        </a:p>
        <a:p>
          <a:pPr algn="r"/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DE</a:t>
          </a:r>
          <a:r>
            <a:rPr lang="pt-BR" sz="24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 </a:t>
          </a:r>
          <a:r>
            <a:rPr lang="pt-BR" sz="2400" b="1" i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PRODUÇÃO   </a:t>
          </a:r>
        </a:p>
        <a:p>
          <a:pPr algn="r"/>
          <a:r>
            <a:rPr lang="pt-BR" sz="2000" b="1" i="0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JANEIRO A MARÇO 2026</a:t>
          </a:r>
        </a:p>
        <a:p>
          <a:pPr algn="r"/>
          <a:endParaRPr lang="pt-BR" sz="2400" b="1" i="1" baseline="0">
            <a:solidFill>
              <a:srgbClr val="002060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algn="r"/>
          <a:r>
            <a:rPr lang="pt-BR" sz="2000" b="1" baseline="0">
              <a:solidFill>
                <a:srgbClr val="00206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Aprovado pelo Conselho de Administração</a:t>
          </a:r>
          <a:endParaRPr lang="pt-BR" sz="2000">
            <a:solidFill>
              <a:srgbClr val="002060"/>
            </a:solidFill>
            <a:effectLst/>
            <a:latin typeface="Arial Black" panose="020B0A04020102020204" pitchFamily="34" charset="0"/>
          </a:endParaRPr>
        </a:p>
        <a:p>
          <a:endParaRPr lang="pt-BR" sz="1100"/>
        </a:p>
      </xdr:txBody>
    </xdr:sp>
    <xdr:clientData/>
  </xdr:twoCellAnchor>
  <xdr:twoCellAnchor>
    <xdr:from>
      <xdr:col>3</xdr:col>
      <xdr:colOff>264318</xdr:colOff>
      <xdr:row>12</xdr:row>
      <xdr:rowOff>161926</xdr:rowOff>
    </xdr:from>
    <xdr:to>
      <xdr:col>8</xdr:col>
      <xdr:colOff>581024</xdr:colOff>
      <xdr:row>13</xdr:row>
      <xdr:rowOff>95250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E4237E0-1A43-4EE9-A6CD-5DC5E479202E}"/>
            </a:ext>
          </a:extLst>
        </xdr:cNvPr>
        <xdr:cNvSpPr/>
      </xdr:nvSpPr>
      <xdr:spPr>
        <a:xfrm>
          <a:off x="2093118" y="2447926"/>
          <a:ext cx="3364706" cy="123824"/>
        </a:xfrm>
        <a:prstGeom prst="rect">
          <a:avLst/>
        </a:prstGeom>
        <a:solidFill>
          <a:srgbClr val="8D75AB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5D33-B475-4713-B69C-473665A4E097}">
  <dimension ref="A31:A45"/>
  <sheetViews>
    <sheetView tabSelected="1" view="pageBreakPreview" zoomScaleNormal="100" zoomScaleSheetLayoutView="100" workbookViewId="0">
      <selection activeCell="S19" sqref="S19"/>
    </sheetView>
  </sheetViews>
  <sheetFormatPr defaultRowHeight="15" x14ac:dyDescent="0.25"/>
  <sheetData>
    <row r="31" spans="1:1" ht="35.25" customHeight="1" x14ac:dyDescent="0.25">
      <c r="A31" s="15"/>
    </row>
    <row r="45" ht="36.75" customHeight="1" x14ac:dyDescent="0.25"/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A455-AB6E-4B4F-A389-3FAD0D0AB123}">
  <sheetPr codeName="Planilha2">
    <pageSetUpPr fitToPage="1"/>
  </sheetPr>
  <dimension ref="A1:O120"/>
  <sheetViews>
    <sheetView view="pageBreakPreview" topLeftCell="A37" zoomScale="85" zoomScaleNormal="85" zoomScaleSheetLayoutView="85" zoomScalePageLayoutView="80" workbookViewId="0">
      <selection activeCell="R57" sqref="R57"/>
    </sheetView>
  </sheetViews>
  <sheetFormatPr defaultRowHeight="15" x14ac:dyDescent="0.25"/>
  <cols>
    <col min="1" max="1" width="25.7109375" style="2" customWidth="1"/>
    <col min="2" max="2" width="33.28515625" style="4" customWidth="1"/>
    <col min="3" max="3" width="13.85546875" style="1" customWidth="1"/>
    <col min="4" max="4" width="14.5703125" style="1" customWidth="1"/>
    <col min="5" max="5" width="10.42578125" customWidth="1"/>
    <col min="6" max="7" width="10.85546875" customWidth="1"/>
    <col min="8" max="8" width="10.5703125" customWidth="1"/>
    <col min="9" max="9" width="10.7109375" customWidth="1"/>
    <col min="10" max="10" width="10.85546875" customWidth="1"/>
    <col min="11" max="11" width="11" customWidth="1"/>
    <col min="12" max="12" width="11.42578125" customWidth="1"/>
  </cols>
  <sheetData>
    <row r="1" spans="1:14" ht="46.5" customHeight="1" x14ac:dyDescent="0.25">
      <c r="A1" s="88" t="s">
        <v>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s="5" customFormat="1" ht="3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s="5" customFormat="1" ht="30" customHeight="1" x14ac:dyDescent="0.25">
      <c r="A3" s="85" t="s">
        <v>18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4" s="5" customFormat="1" ht="2.2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4" ht="21" customHeight="1" x14ac:dyDescent="0.25">
      <c r="A5" s="67" t="s">
        <v>6</v>
      </c>
      <c r="B5" s="69" t="s">
        <v>0</v>
      </c>
      <c r="C5" s="71" t="s">
        <v>1</v>
      </c>
      <c r="D5" s="71" t="s">
        <v>11</v>
      </c>
      <c r="E5" s="73">
        <v>46023</v>
      </c>
      <c r="F5" s="73"/>
      <c r="G5" s="73">
        <v>46054</v>
      </c>
      <c r="H5" s="73"/>
      <c r="I5" s="73">
        <v>46082</v>
      </c>
      <c r="J5" s="73"/>
      <c r="K5" s="24" t="s">
        <v>7</v>
      </c>
      <c r="L5" s="29" t="s">
        <v>8</v>
      </c>
    </row>
    <row r="6" spans="1:14" ht="17.25" customHeight="1" x14ac:dyDescent="0.25">
      <c r="A6" s="68"/>
      <c r="B6" s="70"/>
      <c r="C6" s="72"/>
      <c r="D6" s="72"/>
      <c r="E6" s="11" t="s">
        <v>2</v>
      </c>
      <c r="F6" s="12" t="s">
        <v>3</v>
      </c>
      <c r="G6" s="11" t="s">
        <v>2</v>
      </c>
      <c r="H6" s="12" t="s">
        <v>3</v>
      </c>
      <c r="I6" s="11" t="s">
        <v>2</v>
      </c>
      <c r="J6" s="12" t="s">
        <v>3</v>
      </c>
      <c r="K6" s="6" t="s">
        <v>14</v>
      </c>
      <c r="L6" s="30" t="s">
        <v>4</v>
      </c>
    </row>
    <row r="7" spans="1:14" s="3" customFormat="1" ht="36.75" customHeight="1" x14ac:dyDescent="0.25">
      <c r="A7" s="112" t="s">
        <v>19</v>
      </c>
      <c r="B7" s="112"/>
      <c r="C7" s="7" t="s">
        <v>5</v>
      </c>
      <c r="D7" s="7" t="s">
        <v>12</v>
      </c>
      <c r="E7" s="8">
        <v>400</v>
      </c>
      <c r="F7" s="9">
        <v>425</v>
      </c>
      <c r="G7" s="8">
        <v>450</v>
      </c>
      <c r="H7" s="9">
        <v>453</v>
      </c>
      <c r="I7" s="8">
        <v>450</v>
      </c>
      <c r="J7" s="9">
        <v>457</v>
      </c>
      <c r="K7" s="8">
        <f t="shared" ref="K7:L11" si="0">AVERAGE(E7,G7,I7)</f>
        <v>433.33333333333331</v>
      </c>
      <c r="L7" s="9">
        <f t="shared" si="0"/>
        <v>445</v>
      </c>
    </row>
    <row r="8" spans="1:14" s="3" customFormat="1" ht="35.25" customHeight="1" x14ac:dyDescent="0.25">
      <c r="A8" s="112" t="s">
        <v>20</v>
      </c>
      <c r="B8" s="112"/>
      <c r="C8" s="7" t="s">
        <v>5</v>
      </c>
      <c r="D8" s="7" t="s">
        <v>12</v>
      </c>
      <c r="E8" s="8">
        <v>310</v>
      </c>
      <c r="F8" s="9">
        <v>359</v>
      </c>
      <c r="G8" s="8">
        <v>400</v>
      </c>
      <c r="H8" s="9">
        <v>363</v>
      </c>
      <c r="I8" s="8">
        <v>400</v>
      </c>
      <c r="J8" s="9">
        <v>407</v>
      </c>
      <c r="K8" s="8">
        <f t="shared" si="0"/>
        <v>370</v>
      </c>
      <c r="L8" s="9">
        <f t="shared" si="0"/>
        <v>376.33333333333331</v>
      </c>
    </row>
    <row r="9" spans="1:14" s="3" customFormat="1" ht="37.5" customHeight="1" x14ac:dyDescent="0.25">
      <c r="A9" s="112" t="s">
        <v>21</v>
      </c>
      <c r="B9" s="112"/>
      <c r="C9" s="7" t="s">
        <v>5</v>
      </c>
      <c r="D9" s="7" t="s">
        <v>12</v>
      </c>
      <c r="E9" s="8">
        <v>288</v>
      </c>
      <c r="F9" s="9">
        <v>303</v>
      </c>
      <c r="G9" s="8">
        <v>320</v>
      </c>
      <c r="H9" s="9">
        <v>336</v>
      </c>
      <c r="I9" s="8">
        <v>320</v>
      </c>
      <c r="J9" s="9">
        <v>320</v>
      </c>
      <c r="K9" s="8">
        <f t="shared" si="0"/>
        <v>309.33333333333331</v>
      </c>
      <c r="L9" s="9">
        <f t="shared" si="0"/>
        <v>319.66666666666669</v>
      </c>
    </row>
    <row r="10" spans="1:14" s="3" customFormat="1" ht="36" customHeight="1" x14ac:dyDescent="0.25">
      <c r="A10" s="112" t="s">
        <v>22</v>
      </c>
      <c r="B10" s="112"/>
      <c r="C10" s="7" t="s">
        <v>5</v>
      </c>
      <c r="D10" s="7" t="s">
        <v>12</v>
      </c>
      <c r="E10" s="8">
        <v>270</v>
      </c>
      <c r="F10" s="9">
        <v>314</v>
      </c>
      <c r="G10" s="8">
        <v>300</v>
      </c>
      <c r="H10" s="9">
        <v>293</v>
      </c>
      <c r="I10" s="8">
        <v>300</v>
      </c>
      <c r="J10" s="9">
        <v>306</v>
      </c>
      <c r="K10" s="8">
        <f t="shared" si="0"/>
        <v>290</v>
      </c>
      <c r="L10" s="9">
        <f t="shared" si="0"/>
        <v>304.33333333333331</v>
      </c>
      <c r="N10" s="10"/>
    </row>
    <row r="11" spans="1:14" s="3" customFormat="1" ht="34.5" customHeight="1" x14ac:dyDescent="0.25">
      <c r="A11" s="112" t="s">
        <v>23</v>
      </c>
      <c r="B11" s="112"/>
      <c r="C11" s="7" t="s">
        <v>5</v>
      </c>
      <c r="D11" s="7" t="s">
        <v>12</v>
      </c>
      <c r="E11" s="8">
        <v>270</v>
      </c>
      <c r="F11" s="9">
        <v>274</v>
      </c>
      <c r="G11" s="8">
        <v>300</v>
      </c>
      <c r="H11" s="9">
        <v>316</v>
      </c>
      <c r="I11" s="8">
        <v>300</v>
      </c>
      <c r="J11" s="9">
        <v>316</v>
      </c>
      <c r="K11" s="8">
        <f t="shared" si="0"/>
        <v>290</v>
      </c>
      <c r="L11" s="9">
        <f t="shared" si="0"/>
        <v>302</v>
      </c>
    </row>
    <row r="12" spans="1:14" s="3" customFormat="1" ht="3.75" customHeight="1" x14ac:dyDescent="0.25">
      <c r="A12" s="36"/>
      <c r="B12" s="36"/>
      <c r="C12" s="34"/>
      <c r="D12" s="34"/>
      <c r="E12" s="20"/>
      <c r="F12" s="20"/>
      <c r="G12" s="20"/>
      <c r="H12" s="20"/>
      <c r="I12" s="20"/>
      <c r="J12" s="20"/>
      <c r="K12" s="20"/>
      <c r="L12" s="20"/>
    </row>
    <row r="13" spans="1:14" s="3" customFormat="1" ht="31.5" customHeight="1" x14ac:dyDescent="0.25">
      <c r="A13" s="64" t="s">
        <v>24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6"/>
    </row>
    <row r="14" spans="1:14" s="3" customFormat="1" ht="3.75" customHeight="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14" s="3" customFormat="1" ht="21.75" customHeight="1" x14ac:dyDescent="0.25">
      <c r="A15" s="67" t="s">
        <v>6</v>
      </c>
      <c r="B15" s="69" t="s">
        <v>0</v>
      </c>
      <c r="C15" s="71" t="s">
        <v>1</v>
      </c>
      <c r="D15" s="71" t="s">
        <v>11</v>
      </c>
      <c r="E15" s="73">
        <v>46023</v>
      </c>
      <c r="F15" s="73"/>
      <c r="G15" s="73">
        <v>46054</v>
      </c>
      <c r="H15" s="73"/>
      <c r="I15" s="73">
        <v>46082</v>
      </c>
      <c r="J15" s="73"/>
      <c r="K15" s="24" t="s">
        <v>7</v>
      </c>
      <c r="L15" s="29" t="s">
        <v>8</v>
      </c>
    </row>
    <row r="16" spans="1:14" s="3" customFormat="1" ht="21" customHeight="1" x14ac:dyDescent="0.25">
      <c r="A16" s="68"/>
      <c r="B16" s="70"/>
      <c r="C16" s="72"/>
      <c r="D16" s="72"/>
      <c r="E16" s="11" t="s">
        <v>2</v>
      </c>
      <c r="F16" s="12" t="s">
        <v>3</v>
      </c>
      <c r="G16" s="11" t="s">
        <v>2</v>
      </c>
      <c r="H16" s="12" t="s">
        <v>3</v>
      </c>
      <c r="I16" s="11" t="s">
        <v>2</v>
      </c>
      <c r="J16" s="12" t="s">
        <v>3</v>
      </c>
      <c r="K16" s="6" t="s">
        <v>14</v>
      </c>
      <c r="L16" s="30" t="s">
        <v>4</v>
      </c>
    </row>
    <row r="17" spans="1:12" s="3" customFormat="1" ht="58.5" customHeight="1" x14ac:dyDescent="0.25">
      <c r="A17" s="74" t="s">
        <v>25</v>
      </c>
      <c r="B17" s="75"/>
      <c r="C17" s="7" t="s">
        <v>5</v>
      </c>
      <c r="D17" s="7" t="s">
        <v>12</v>
      </c>
      <c r="E17" s="8">
        <v>350</v>
      </c>
      <c r="F17" s="9">
        <v>453</v>
      </c>
      <c r="G17" s="8">
        <v>520</v>
      </c>
      <c r="H17" s="9">
        <v>542</v>
      </c>
      <c r="I17" s="8">
        <v>520</v>
      </c>
      <c r="J17" s="9">
        <v>743</v>
      </c>
      <c r="K17" s="8">
        <f>AVERAGE(E17,G17,I17)</f>
        <v>463.33333333333331</v>
      </c>
      <c r="L17" s="9">
        <f>AVERAGE(F17,H17,J17)</f>
        <v>579.33333333333337</v>
      </c>
    </row>
    <row r="18" spans="1:12" s="3" customFormat="1" ht="47.25" customHeight="1" x14ac:dyDescent="0.25">
      <c r="A18" s="76" t="s">
        <v>26</v>
      </c>
      <c r="B18" s="81"/>
      <c r="C18" s="7" t="s">
        <v>5</v>
      </c>
      <c r="D18" s="7" t="s">
        <v>12</v>
      </c>
      <c r="E18" s="8">
        <v>150</v>
      </c>
      <c r="F18" s="9">
        <v>163</v>
      </c>
      <c r="G18" s="8">
        <v>170</v>
      </c>
      <c r="H18" s="9">
        <v>170</v>
      </c>
      <c r="I18" s="8">
        <v>170</v>
      </c>
      <c r="J18" s="9">
        <v>174</v>
      </c>
      <c r="K18" s="8">
        <f>AVERAGE(E18,G18,I18)</f>
        <v>163.33333333333334</v>
      </c>
      <c r="L18" s="9">
        <f>AVERAGE(F18,H18,J18)</f>
        <v>169</v>
      </c>
    </row>
    <row r="19" spans="1:12" s="3" customFormat="1" ht="3.75" customHeight="1" x14ac:dyDescent="0.25">
      <c r="A19" s="49"/>
      <c r="B19" s="57"/>
      <c r="C19" s="34"/>
      <c r="D19" s="34"/>
      <c r="E19" s="20"/>
      <c r="F19" s="20"/>
      <c r="G19" s="20"/>
      <c r="H19" s="20"/>
      <c r="I19" s="20"/>
      <c r="J19" s="20"/>
      <c r="K19" s="20"/>
      <c r="L19" s="20"/>
    </row>
    <row r="20" spans="1:12" s="3" customFormat="1" ht="46.5" customHeight="1" x14ac:dyDescent="0.25">
      <c r="A20" s="64" t="s">
        <v>69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6"/>
    </row>
    <row r="21" spans="1:12" s="3" customFormat="1" ht="3.75" customHeight="1" x14ac:dyDescent="0.25">
      <c r="A21" s="46" t="s">
        <v>27</v>
      </c>
      <c r="B21" s="46" t="s">
        <v>27</v>
      </c>
      <c r="C21" s="46" t="s">
        <v>27</v>
      </c>
      <c r="D21" s="46" t="s">
        <v>27</v>
      </c>
      <c r="E21" s="46" t="s">
        <v>27</v>
      </c>
      <c r="F21" s="46" t="s">
        <v>27</v>
      </c>
      <c r="G21" s="46" t="s">
        <v>27</v>
      </c>
      <c r="H21" s="46" t="s">
        <v>27</v>
      </c>
      <c r="I21" s="46" t="s">
        <v>27</v>
      </c>
      <c r="J21" s="46" t="s">
        <v>27</v>
      </c>
      <c r="K21" s="46" t="s">
        <v>27</v>
      </c>
      <c r="L21" s="46" t="s">
        <v>27</v>
      </c>
    </row>
    <row r="22" spans="1:12" s="3" customFormat="1" ht="21.75" customHeight="1" x14ac:dyDescent="0.25">
      <c r="A22" s="67" t="s">
        <v>6</v>
      </c>
      <c r="B22" s="69" t="s">
        <v>0</v>
      </c>
      <c r="C22" s="71" t="s">
        <v>1</v>
      </c>
      <c r="D22" s="71" t="s">
        <v>11</v>
      </c>
      <c r="E22" s="73">
        <v>46023</v>
      </c>
      <c r="F22" s="73"/>
      <c r="G22" s="73">
        <v>46054</v>
      </c>
      <c r="H22" s="73"/>
      <c r="I22" s="73">
        <v>46082</v>
      </c>
      <c r="J22" s="73"/>
      <c r="K22" s="24" t="s">
        <v>7</v>
      </c>
      <c r="L22" s="29" t="s">
        <v>8</v>
      </c>
    </row>
    <row r="23" spans="1:12" s="3" customFormat="1" ht="16.5" customHeight="1" x14ac:dyDescent="0.25">
      <c r="A23" s="68"/>
      <c r="B23" s="70"/>
      <c r="C23" s="72"/>
      <c r="D23" s="72"/>
      <c r="E23" s="11" t="s">
        <v>2</v>
      </c>
      <c r="F23" s="12" t="s">
        <v>3</v>
      </c>
      <c r="G23" s="11" t="s">
        <v>2</v>
      </c>
      <c r="H23" s="12" t="s">
        <v>3</v>
      </c>
      <c r="I23" s="11" t="s">
        <v>2</v>
      </c>
      <c r="J23" s="12" t="s">
        <v>3</v>
      </c>
      <c r="K23" s="6" t="s">
        <v>14</v>
      </c>
      <c r="L23" s="30" t="s">
        <v>4</v>
      </c>
    </row>
    <row r="24" spans="1:12" s="3" customFormat="1" ht="57.75" customHeight="1" x14ac:dyDescent="0.25">
      <c r="A24" s="74" t="s">
        <v>70</v>
      </c>
      <c r="B24" s="75"/>
      <c r="C24" s="13" t="s">
        <v>71</v>
      </c>
      <c r="D24" s="43" t="s">
        <v>13</v>
      </c>
      <c r="E24" s="8">
        <v>12</v>
      </c>
      <c r="F24" s="9">
        <v>29</v>
      </c>
      <c r="G24" s="8">
        <v>12</v>
      </c>
      <c r="H24" s="9">
        <v>25</v>
      </c>
      <c r="I24" s="8">
        <v>12</v>
      </c>
      <c r="J24" s="9">
        <v>33</v>
      </c>
      <c r="K24" s="8">
        <f>AVERAGE(E24,G24,I24)</f>
        <v>12</v>
      </c>
      <c r="L24" s="9">
        <f>AVERAGE(F24,H24,J24)</f>
        <v>29</v>
      </c>
    </row>
    <row r="25" spans="1:12" s="3" customFormat="1" ht="3.75" customHeight="1" x14ac:dyDescent="0.25">
      <c r="A25" s="59"/>
      <c r="B25" s="60"/>
      <c r="C25" s="61"/>
      <c r="D25" s="62"/>
      <c r="E25" s="63"/>
      <c r="F25" s="63"/>
      <c r="G25" s="63"/>
      <c r="H25" s="63"/>
      <c r="I25" s="63"/>
      <c r="J25" s="63"/>
      <c r="K25" s="63"/>
      <c r="L25" s="63"/>
    </row>
    <row r="26" spans="1:12" s="3" customFormat="1" ht="39" customHeight="1" x14ac:dyDescent="0.25">
      <c r="A26" s="107" t="s">
        <v>30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9"/>
    </row>
    <row r="27" spans="1:12" s="3" customFormat="1" ht="2.25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s="3" customFormat="1" ht="30.75" customHeight="1" x14ac:dyDescent="0.25">
      <c r="A28" s="83" t="s">
        <v>31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</row>
    <row r="29" spans="1:12" s="3" customFormat="1" ht="2.2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 s="3" customFormat="1" ht="22.5" customHeight="1" x14ac:dyDescent="0.25">
      <c r="A30" s="67" t="s">
        <v>6</v>
      </c>
      <c r="B30" s="69" t="s">
        <v>0</v>
      </c>
      <c r="C30" s="71" t="s">
        <v>1</v>
      </c>
      <c r="D30" s="71" t="s">
        <v>11</v>
      </c>
      <c r="E30" s="73">
        <v>46023</v>
      </c>
      <c r="F30" s="73"/>
      <c r="G30" s="73">
        <v>46054</v>
      </c>
      <c r="H30" s="73"/>
      <c r="I30" s="73">
        <v>46082</v>
      </c>
      <c r="J30" s="73"/>
      <c r="K30" s="24" t="s">
        <v>7</v>
      </c>
      <c r="L30" s="29" t="s">
        <v>8</v>
      </c>
    </row>
    <row r="31" spans="1:12" s="3" customFormat="1" ht="18" customHeight="1" x14ac:dyDescent="0.25">
      <c r="A31" s="68"/>
      <c r="B31" s="70"/>
      <c r="C31" s="72"/>
      <c r="D31" s="72"/>
      <c r="E31" s="11" t="s">
        <v>2</v>
      </c>
      <c r="F31" s="12" t="s">
        <v>3</v>
      </c>
      <c r="G31" s="11" t="s">
        <v>2</v>
      </c>
      <c r="H31" s="12" t="s">
        <v>3</v>
      </c>
      <c r="I31" s="11" t="s">
        <v>2</v>
      </c>
      <c r="J31" s="12" t="s">
        <v>3</v>
      </c>
      <c r="K31" s="6" t="s">
        <v>14</v>
      </c>
      <c r="L31" s="30" t="s">
        <v>4</v>
      </c>
    </row>
    <row r="32" spans="1:12" s="3" customFormat="1" ht="39.950000000000003" customHeight="1" x14ac:dyDescent="0.25">
      <c r="A32" s="112" t="s">
        <v>32</v>
      </c>
      <c r="B32" s="113"/>
      <c r="C32" s="7" t="s">
        <v>5</v>
      </c>
      <c r="D32" s="7" t="s">
        <v>12</v>
      </c>
      <c r="E32" s="8">
        <v>30</v>
      </c>
      <c r="F32" s="9">
        <v>31</v>
      </c>
      <c r="G32" s="8">
        <v>30</v>
      </c>
      <c r="H32" s="9">
        <v>31</v>
      </c>
      <c r="I32" s="8">
        <v>30</v>
      </c>
      <c r="J32" s="9">
        <v>31</v>
      </c>
      <c r="K32" s="8">
        <f t="shared" ref="K32:L35" si="1">AVERAGE(E32,G32,I32)</f>
        <v>30</v>
      </c>
      <c r="L32" s="9">
        <f t="shared" si="1"/>
        <v>31</v>
      </c>
    </row>
    <row r="33" spans="1:12" s="3" customFormat="1" ht="38.25" customHeight="1" x14ac:dyDescent="0.25">
      <c r="A33" s="112" t="s">
        <v>72</v>
      </c>
      <c r="B33" s="113"/>
      <c r="C33" s="7" t="s">
        <v>5</v>
      </c>
      <c r="D33" s="7" t="s">
        <v>12</v>
      </c>
      <c r="E33" s="8">
        <v>10</v>
      </c>
      <c r="F33" s="9">
        <v>0</v>
      </c>
      <c r="G33" s="8">
        <v>15</v>
      </c>
      <c r="H33" s="9">
        <v>0</v>
      </c>
      <c r="I33" s="8">
        <v>15</v>
      </c>
      <c r="J33" s="9">
        <v>0</v>
      </c>
      <c r="K33" s="8">
        <f t="shared" ref="K33" si="2">AVERAGE(E33,G33,I33)</f>
        <v>13.333333333333334</v>
      </c>
      <c r="L33" s="9">
        <f t="shared" ref="L33" si="3">AVERAGE(F33,H33,J33)</f>
        <v>0</v>
      </c>
    </row>
    <row r="34" spans="1:12" s="3" customFormat="1" ht="39.950000000000003" customHeight="1" x14ac:dyDescent="0.25">
      <c r="A34" s="112" t="s">
        <v>33</v>
      </c>
      <c r="B34" s="113"/>
      <c r="C34" s="7" t="s">
        <v>5</v>
      </c>
      <c r="D34" s="7" t="s">
        <v>12</v>
      </c>
      <c r="E34" s="8">
        <v>15</v>
      </c>
      <c r="F34" s="9">
        <v>17</v>
      </c>
      <c r="G34" s="8">
        <v>15</v>
      </c>
      <c r="H34" s="9">
        <v>15</v>
      </c>
      <c r="I34" s="8">
        <v>15</v>
      </c>
      <c r="J34" s="9">
        <v>16</v>
      </c>
      <c r="K34" s="8">
        <f t="shared" si="1"/>
        <v>15</v>
      </c>
      <c r="L34" s="9">
        <f t="shared" si="1"/>
        <v>16</v>
      </c>
    </row>
    <row r="35" spans="1:12" s="3" customFormat="1" ht="39.950000000000003" customHeight="1" x14ac:dyDescent="0.25">
      <c r="A35" s="112" t="s">
        <v>34</v>
      </c>
      <c r="B35" s="112"/>
      <c r="C35" s="7" t="s">
        <v>5</v>
      </c>
      <c r="D35" s="7" t="s">
        <v>12</v>
      </c>
      <c r="E35" s="8">
        <v>30</v>
      </c>
      <c r="F35" s="9">
        <v>22</v>
      </c>
      <c r="G35" s="8">
        <v>30</v>
      </c>
      <c r="H35" s="9">
        <v>30</v>
      </c>
      <c r="I35" s="8">
        <v>30</v>
      </c>
      <c r="J35" s="9">
        <v>30</v>
      </c>
      <c r="K35" s="8">
        <f t="shared" si="1"/>
        <v>30</v>
      </c>
      <c r="L35" s="9">
        <f t="shared" si="1"/>
        <v>27.333333333333332</v>
      </c>
    </row>
    <row r="36" spans="1:12" s="3" customFormat="1" ht="4.5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</row>
    <row r="37" spans="1:12" s="3" customFormat="1" ht="38.25" customHeight="1" x14ac:dyDescent="0.25">
      <c r="A37" s="88" t="s">
        <v>35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</row>
    <row r="38" spans="1:12" s="3" customFormat="1" ht="2.25" customHeight="1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</row>
    <row r="39" spans="1:12" s="3" customFormat="1" ht="36" customHeight="1" x14ac:dyDescent="0.25">
      <c r="A39" s="83" t="s">
        <v>36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</row>
    <row r="40" spans="1:12" s="3" customFormat="1" ht="3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 ht="19.5" customHeight="1" x14ac:dyDescent="0.25">
      <c r="A41" s="67" t="s">
        <v>6</v>
      </c>
      <c r="B41" s="69" t="s">
        <v>0</v>
      </c>
      <c r="C41" s="71" t="s">
        <v>1</v>
      </c>
      <c r="D41" s="71" t="s">
        <v>11</v>
      </c>
      <c r="E41" s="73">
        <v>46023</v>
      </c>
      <c r="F41" s="73"/>
      <c r="G41" s="73">
        <v>46054</v>
      </c>
      <c r="H41" s="73"/>
      <c r="I41" s="73">
        <v>46082</v>
      </c>
      <c r="J41" s="73"/>
      <c r="K41" s="24" t="s">
        <v>7</v>
      </c>
      <c r="L41" s="29" t="s">
        <v>8</v>
      </c>
    </row>
    <row r="42" spans="1:12" ht="19.5" customHeight="1" x14ac:dyDescent="0.25">
      <c r="A42" s="68"/>
      <c r="B42" s="70"/>
      <c r="C42" s="72"/>
      <c r="D42" s="72"/>
      <c r="E42" s="11" t="s">
        <v>2</v>
      </c>
      <c r="F42" s="12" t="s">
        <v>3</v>
      </c>
      <c r="G42" s="11" t="s">
        <v>2</v>
      </c>
      <c r="H42" s="12" t="s">
        <v>3</v>
      </c>
      <c r="I42" s="11" t="s">
        <v>2</v>
      </c>
      <c r="J42" s="12" t="s">
        <v>3</v>
      </c>
      <c r="K42" s="6" t="s">
        <v>4</v>
      </c>
      <c r="L42" s="30" t="s">
        <v>4</v>
      </c>
    </row>
    <row r="43" spans="1:12" s="3" customFormat="1" ht="42.75" customHeight="1" x14ac:dyDescent="0.25">
      <c r="A43" s="112" t="s">
        <v>37</v>
      </c>
      <c r="B43" s="112"/>
      <c r="C43" s="7" t="s">
        <v>5</v>
      </c>
      <c r="D43" s="7" t="s">
        <v>12</v>
      </c>
      <c r="E43" s="8">
        <v>68</v>
      </c>
      <c r="F43" s="9">
        <v>62</v>
      </c>
      <c r="G43" s="8">
        <v>68</v>
      </c>
      <c r="H43" s="9">
        <v>65</v>
      </c>
      <c r="I43" s="8">
        <v>68</v>
      </c>
      <c r="J43" s="9">
        <v>69</v>
      </c>
      <c r="K43" s="8">
        <f>AVERAGE(E43,G43,I43)</f>
        <v>68</v>
      </c>
      <c r="L43" s="9">
        <f>AVERAGE(F43,H43,J43)</f>
        <v>65.333333333333329</v>
      </c>
    </row>
    <row r="44" spans="1:12" s="3" customFormat="1" ht="4.5" customHeight="1" x14ac:dyDescent="0.25">
      <c r="A44" s="104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6"/>
    </row>
    <row r="45" spans="1:12" s="3" customFormat="1" ht="34.5" customHeight="1" x14ac:dyDescent="0.25">
      <c r="A45" s="102" t="s">
        <v>38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103"/>
    </row>
    <row r="46" spans="1:12" s="21" customFormat="1" ht="3" customHeight="1" x14ac:dyDescent="0.25">
      <c r="A46" s="77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2" s="21" customFormat="1" ht="20.25" customHeight="1" x14ac:dyDescent="0.25">
      <c r="A47" s="98" t="s">
        <v>6</v>
      </c>
      <c r="B47" s="90" t="s">
        <v>0</v>
      </c>
      <c r="C47" s="92" t="s">
        <v>1</v>
      </c>
      <c r="D47" s="92" t="s">
        <v>11</v>
      </c>
      <c r="E47" s="94">
        <v>46023</v>
      </c>
      <c r="F47" s="94"/>
      <c r="G47" s="94">
        <v>46054</v>
      </c>
      <c r="H47" s="94"/>
      <c r="I47" s="94">
        <v>46082</v>
      </c>
      <c r="J47" s="94"/>
      <c r="K47" s="25" t="s">
        <v>7</v>
      </c>
      <c r="L47" s="31" t="s">
        <v>8</v>
      </c>
    </row>
    <row r="48" spans="1:12" s="3" customFormat="1" ht="19.5" customHeight="1" x14ac:dyDescent="0.25">
      <c r="A48" s="99"/>
      <c r="B48" s="91"/>
      <c r="C48" s="93"/>
      <c r="D48" s="93"/>
      <c r="E48" s="26" t="s">
        <v>2</v>
      </c>
      <c r="F48" s="27" t="s">
        <v>3</v>
      </c>
      <c r="G48" s="26" t="s">
        <v>2</v>
      </c>
      <c r="H48" s="27" t="s">
        <v>3</v>
      </c>
      <c r="I48" s="26" t="s">
        <v>2</v>
      </c>
      <c r="J48" s="27" t="s">
        <v>3</v>
      </c>
      <c r="K48" s="28" t="s">
        <v>4</v>
      </c>
      <c r="L48" s="32" t="s">
        <v>4</v>
      </c>
    </row>
    <row r="49" spans="1:12" s="3" customFormat="1" ht="39.75" customHeight="1" x14ac:dyDescent="0.25">
      <c r="A49" s="114" t="s">
        <v>39</v>
      </c>
      <c r="B49" s="115"/>
      <c r="C49" s="116" t="s">
        <v>5</v>
      </c>
      <c r="D49" s="117" t="s">
        <v>12</v>
      </c>
      <c r="E49" s="118">
        <v>30</v>
      </c>
      <c r="F49" s="119">
        <v>26</v>
      </c>
      <c r="G49" s="118">
        <v>30</v>
      </c>
      <c r="H49" s="119">
        <v>31</v>
      </c>
      <c r="I49" s="118">
        <v>30</v>
      </c>
      <c r="J49" s="119">
        <v>31</v>
      </c>
      <c r="K49" s="118">
        <f t="shared" ref="K49:L50" si="4">AVERAGE(E49,G49,I49)</f>
        <v>30</v>
      </c>
      <c r="L49" s="119">
        <f t="shared" si="4"/>
        <v>29.333333333333332</v>
      </c>
    </row>
    <row r="50" spans="1:12" s="3" customFormat="1" ht="39.75" customHeight="1" x14ac:dyDescent="0.25">
      <c r="A50" s="112" t="s">
        <v>40</v>
      </c>
      <c r="B50" s="113"/>
      <c r="C50" s="13" t="s">
        <v>5</v>
      </c>
      <c r="D50" s="7" t="s">
        <v>12</v>
      </c>
      <c r="E50" s="8">
        <v>24</v>
      </c>
      <c r="F50" s="9">
        <v>23</v>
      </c>
      <c r="G50" s="8">
        <v>24</v>
      </c>
      <c r="H50" s="9">
        <v>24</v>
      </c>
      <c r="I50" s="8">
        <v>24</v>
      </c>
      <c r="J50" s="9">
        <v>24</v>
      </c>
      <c r="K50" s="8">
        <f t="shared" si="4"/>
        <v>24</v>
      </c>
      <c r="L50" s="9">
        <f t="shared" si="4"/>
        <v>23.666666666666668</v>
      </c>
    </row>
    <row r="51" spans="1:12" s="3" customFormat="1" ht="45" customHeight="1" x14ac:dyDescent="0.25">
      <c r="A51" s="112" t="s">
        <v>41</v>
      </c>
      <c r="B51" s="113"/>
      <c r="C51" s="13" t="s">
        <v>5</v>
      </c>
      <c r="D51" s="7" t="s">
        <v>12</v>
      </c>
      <c r="E51" s="8">
        <v>24</v>
      </c>
      <c r="F51" s="9">
        <v>14</v>
      </c>
      <c r="G51" s="8">
        <v>24</v>
      </c>
      <c r="H51" s="9">
        <v>24</v>
      </c>
      <c r="I51" s="8">
        <v>24</v>
      </c>
      <c r="J51" s="9">
        <v>24</v>
      </c>
      <c r="K51" s="8">
        <f>AVERAGE(E51,G51,I51)</f>
        <v>24</v>
      </c>
      <c r="L51" s="9">
        <f>AVERAGE(F51,H51,J51)</f>
        <v>20.666666666666668</v>
      </c>
    </row>
    <row r="52" spans="1:12" s="3" customFormat="1" ht="3.75" customHeight="1" x14ac:dyDescent="0.25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</row>
    <row r="53" spans="1:12" s="3" customFormat="1" ht="3" customHeight="1" x14ac:dyDescent="0.25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</row>
    <row r="54" spans="1:12" s="3" customFormat="1" ht="39" customHeight="1" x14ac:dyDescent="0.25">
      <c r="A54" s="64" t="s">
        <v>43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6"/>
    </row>
    <row r="55" spans="1:12" s="3" customFormat="1" ht="3.75" customHeight="1" x14ac:dyDescent="0.2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7"/>
    </row>
    <row r="56" spans="1:12" s="3" customFormat="1" ht="25.5" customHeight="1" x14ac:dyDescent="0.25">
      <c r="A56" s="67" t="s">
        <v>6</v>
      </c>
      <c r="B56" s="69" t="s">
        <v>0</v>
      </c>
      <c r="C56" s="71" t="s">
        <v>1</v>
      </c>
      <c r="D56" s="71" t="s">
        <v>11</v>
      </c>
      <c r="E56" s="73">
        <v>46023</v>
      </c>
      <c r="F56" s="73"/>
      <c r="G56" s="73">
        <v>46054</v>
      </c>
      <c r="H56" s="73"/>
      <c r="I56" s="73">
        <v>46082</v>
      </c>
      <c r="J56" s="73"/>
      <c r="K56" s="24" t="s">
        <v>7</v>
      </c>
      <c r="L56" s="29" t="s">
        <v>8</v>
      </c>
    </row>
    <row r="57" spans="1:12" s="3" customFormat="1" ht="21" customHeight="1" x14ac:dyDescent="0.25">
      <c r="A57" s="68"/>
      <c r="B57" s="70"/>
      <c r="C57" s="72"/>
      <c r="D57" s="72"/>
      <c r="E57" s="11" t="s">
        <v>2</v>
      </c>
      <c r="F57" s="12" t="s">
        <v>3</v>
      </c>
      <c r="G57" s="11" t="s">
        <v>2</v>
      </c>
      <c r="H57" s="12" t="s">
        <v>3</v>
      </c>
      <c r="I57" s="11" t="s">
        <v>2</v>
      </c>
      <c r="J57" s="12" t="s">
        <v>3</v>
      </c>
      <c r="K57" s="6" t="s">
        <v>4</v>
      </c>
      <c r="L57" s="30" t="s">
        <v>4</v>
      </c>
    </row>
    <row r="58" spans="1:12" s="3" customFormat="1" ht="50.25" customHeight="1" x14ac:dyDescent="0.25">
      <c r="A58" s="112" t="s">
        <v>44</v>
      </c>
      <c r="B58" s="112"/>
      <c r="C58" s="17" t="s">
        <v>67</v>
      </c>
      <c r="D58" s="16" t="s">
        <v>13</v>
      </c>
      <c r="E58" s="8">
        <v>320</v>
      </c>
      <c r="F58" s="9">
        <v>447</v>
      </c>
      <c r="G58" s="8">
        <v>350</v>
      </c>
      <c r="H58" s="9">
        <v>438</v>
      </c>
      <c r="I58" s="8">
        <v>350</v>
      </c>
      <c r="J58" s="9">
        <v>485</v>
      </c>
      <c r="K58" s="8">
        <f>SUM(E58,G58,I58)</f>
        <v>1020</v>
      </c>
      <c r="L58" s="9">
        <f>SUM(F58,H58,J58)</f>
        <v>1370</v>
      </c>
    </row>
    <row r="59" spans="1:12" s="3" customFormat="1" ht="6" customHeight="1" x14ac:dyDescent="0.25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</row>
    <row r="60" spans="1:12" s="3" customFormat="1" ht="40.5" customHeight="1" x14ac:dyDescent="0.25">
      <c r="A60" s="85" t="s">
        <v>45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</row>
    <row r="61" spans="1:12" s="3" customFormat="1" ht="3.75" customHeight="1" x14ac:dyDescent="0.2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</row>
    <row r="62" spans="1:12" ht="19.5" customHeight="1" x14ac:dyDescent="0.25">
      <c r="A62" s="98" t="s">
        <v>6</v>
      </c>
      <c r="B62" s="90" t="s">
        <v>0</v>
      </c>
      <c r="C62" s="92" t="s">
        <v>1</v>
      </c>
      <c r="D62" s="92" t="s">
        <v>11</v>
      </c>
      <c r="E62" s="94">
        <v>46023</v>
      </c>
      <c r="F62" s="94"/>
      <c r="G62" s="94">
        <v>46054</v>
      </c>
      <c r="H62" s="94"/>
      <c r="I62" s="94">
        <v>46082</v>
      </c>
      <c r="J62" s="94"/>
      <c r="K62" s="25" t="s">
        <v>7</v>
      </c>
      <c r="L62" s="31" t="s">
        <v>8</v>
      </c>
    </row>
    <row r="63" spans="1:12" ht="19.5" customHeight="1" x14ac:dyDescent="0.25">
      <c r="A63" s="99"/>
      <c r="B63" s="91"/>
      <c r="C63" s="93"/>
      <c r="D63" s="93"/>
      <c r="E63" s="26" t="s">
        <v>2</v>
      </c>
      <c r="F63" s="27" t="s">
        <v>3</v>
      </c>
      <c r="G63" s="26" t="s">
        <v>2</v>
      </c>
      <c r="H63" s="27" t="s">
        <v>3</v>
      </c>
      <c r="I63" s="26" t="s">
        <v>2</v>
      </c>
      <c r="J63" s="27" t="s">
        <v>3</v>
      </c>
      <c r="K63" s="28" t="s">
        <v>4</v>
      </c>
      <c r="L63" s="32" t="s">
        <v>4</v>
      </c>
    </row>
    <row r="64" spans="1:12" s="3" customFormat="1" ht="47.25" customHeight="1" x14ac:dyDescent="0.25">
      <c r="A64" s="114" t="s">
        <v>46</v>
      </c>
      <c r="B64" s="120"/>
      <c r="C64" s="116" t="s">
        <v>66</v>
      </c>
      <c r="D64" s="116" t="s">
        <v>68</v>
      </c>
      <c r="E64" s="121">
        <v>14000</v>
      </c>
      <c r="F64" s="122">
        <v>16687</v>
      </c>
      <c r="G64" s="118">
        <v>14000</v>
      </c>
      <c r="H64" s="119">
        <v>16653</v>
      </c>
      <c r="I64" s="118">
        <v>14000</v>
      </c>
      <c r="J64" s="119">
        <v>16471</v>
      </c>
      <c r="K64" s="118">
        <f>MAX(E64,G64,I64)</f>
        <v>14000</v>
      </c>
      <c r="L64" s="119">
        <f>MAX(F64,H64,J64)</f>
        <v>16687</v>
      </c>
    </row>
    <row r="65" spans="1:12" s="3" customFormat="1" ht="36.75" customHeight="1" x14ac:dyDescent="0.25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</row>
    <row r="66" spans="1:12" s="3" customFormat="1" ht="44.25" customHeight="1" x14ac:dyDescent="0.25">
      <c r="A66" s="88" t="s">
        <v>47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1:12" s="3" customFormat="1" ht="3" customHeight="1" x14ac:dyDescent="0.25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</row>
    <row r="68" spans="1:12" s="3" customFormat="1" ht="40.5" customHeight="1" x14ac:dyDescent="0.25">
      <c r="A68" s="83" t="s">
        <v>49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</row>
    <row r="69" spans="1:12" s="3" customFormat="1" ht="3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12" ht="21" customHeight="1" x14ac:dyDescent="0.25">
      <c r="A70" s="67" t="s">
        <v>6</v>
      </c>
      <c r="B70" s="69" t="s">
        <v>0</v>
      </c>
      <c r="C70" s="71" t="s">
        <v>1</v>
      </c>
      <c r="D70" s="71" t="s">
        <v>11</v>
      </c>
      <c r="E70" s="73">
        <v>46023</v>
      </c>
      <c r="F70" s="73"/>
      <c r="G70" s="73">
        <v>46054</v>
      </c>
      <c r="H70" s="73"/>
      <c r="I70" s="73">
        <v>46082</v>
      </c>
      <c r="J70" s="73"/>
      <c r="K70" s="24" t="s">
        <v>7</v>
      </c>
      <c r="L70" s="29" t="s">
        <v>8</v>
      </c>
    </row>
    <row r="71" spans="1:12" ht="21.75" customHeight="1" x14ac:dyDescent="0.25">
      <c r="A71" s="68"/>
      <c r="B71" s="70"/>
      <c r="C71" s="72"/>
      <c r="D71" s="72"/>
      <c r="E71" s="11" t="s">
        <v>2</v>
      </c>
      <c r="F71" s="12" t="s">
        <v>3</v>
      </c>
      <c r="G71" s="11" t="s">
        <v>2</v>
      </c>
      <c r="H71" s="12" t="s">
        <v>3</v>
      </c>
      <c r="I71" s="11" t="s">
        <v>2</v>
      </c>
      <c r="J71" s="12" t="s">
        <v>3</v>
      </c>
      <c r="K71" s="6" t="s">
        <v>4</v>
      </c>
      <c r="L71" s="30" t="s">
        <v>4</v>
      </c>
    </row>
    <row r="72" spans="1:12" s="3" customFormat="1" ht="45" customHeight="1" x14ac:dyDescent="0.25">
      <c r="A72" s="112" t="s">
        <v>50</v>
      </c>
      <c r="B72" s="113"/>
      <c r="C72" s="13" t="s">
        <v>48</v>
      </c>
      <c r="D72" s="7" t="s">
        <v>13</v>
      </c>
      <c r="E72" s="8">
        <v>50</v>
      </c>
      <c r="F72" s="9">
        <v>96</v>
      </c>
      <c r="G72" s="8">
        <v>60</v>
      </c>
      <c r="H72" s="9">
        <v>140</v>
      </c>
      <c r="I72" s="8">
        <v>80</v>
      </c>
      <c r="J72" s="9">
        <v>149</v>
      </c>
      <c r="K72" s="8">
        <f>SUM(E72,G72,I72)</f>
        <v>190</v>
      </c>
      <c r="L72" s="9">
        <f>SUM(F72,H72,J72)</f>
        <v>385</v>
      </c>
    </row>
    <row r="73" spans="1:12" s="3" customFormat="1" ht="4.5" customHeight="1" x14ac:dyDescent="0.25">
      <c r="A73" s="50"/>
      <c r="B73" s="50"/>
      <c r="C73" s="35"/>
      <c r="D73" s="34"/>
      <c r="E73" s="20"/>
      <c r="F73" s="20"/>
      <c r="G73" s="20"/>
      <c r="H73" s="20"/>
      <c r="I73" s="20"/>
      <c r="J73" s="20"/>
      <c r="K73" s="20"/>
      <c r="L73" s="20"/>
    </row>
    <row r="74" spans="1:12" s="3" customFormat="1" ht="37.5" customHeight="1" x14ac:dyDescent="0.25">
      <c r="A74" s="83" t="s">
        <v>51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s="3" customFormat="1" ht="2.2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</row>
    <row r="76" spans="1:12" s="3" customFormat="1" ht="23.25" customHeight="1" x14ac:dyDescent="0.25">
      <c r="A76" s="67" t="s">
        <v>6</v>
      </c>
      <c r="B76" s="69" t="s">
        <v>0</v>
      </c>
      <c r="C76" s="71" t="s">
        <v>1</v>
      </c>
      <c r="D76" s="71" t="s">
        <v>11</v>
      </c>
      <c r="E76" s="73">
        <v>46023</v>
      </c>
      <c r="F76" s="73"/>
      <c r="G76" s="73">
        <v>46054</v>
      </c>
      <c r="H76" s="73"/>
      <c r="I76" s="73">
        <v>46082</v>
      </c>
      <c r="J76" s="73"/>
      <c r="K76" s="24" t="s">
        <v>7</v>
      </c>
      <c r="L76" s="29" t="s">
        <v>8</v>
      </c>
    </row>
    <row r="77" spans="1:12" s="3" customFormat="1" ht="20.25" customHeight="1" x14ac:dyDescent="0.25">
      <c r="A77" s="68"/>
      <c r="B77" s="70"/>
      <c r="C77" s="72"/>
      <c r="D77" s="72"/>
      <c r="E77" s="11" t="s">
        <v>2</v>
      </c>
      <c r="F77" s="12" t="s">
        <v>3</v>
      </c>
      <c r="G77" s="11" t="s">
        <v>2</v>
      </c>
      <c r="H77" s="12" t="s">
        <v>3</v>
      </c>
      <c r="I77" s="11" t="s">
        <v>2</v>
      </c>
      <c r="J77" s="12" t="s">
        <v>3</v>
      </c>
      <c r="K77" s="6" t="s">
        <v>4</v>
      </c>
      <c r="L77" s="30" t="s">
        <v>4</v>
      </c>
    </row>
    <row r="78" spans="1:12" s="3" customFormat="1" ht="42" customHeight="1" x14ac:dyDescent="0.25">
      <c r="A78" s="112" t="s">
        <v>52</v>
      </c>
      <c r="B78" s="113"/>
      <c r="C78" s="13" t="s">
        <v>48</v>
      </c>
      <c r="D78" s="7" t="s">
        <v>13</v>
      </c>
      <c r="E78" s="8">
        <v>70</v>
      </c>
      <c r="F78" s="9">
        <v>140</v>
      </c>
      <c r="G78" s="8">
        <v>70</v>
      </c>
      <c r="H78" s="9">
        <v>113</v>
      </c>
      <c r="I78" s="8">
        <v>70</v>
      </c>
      <c r="J78" s="9">
        <v>189</v>
      </c>
      <c r="K78" s="8">
        <f>SUM(E78,G78,I78)</f>
        <v>210</v>
      </c>
      <c r="L78" s="9">
        <f>SUM(F78,H78,J78)</f>
        <v>442</v>
      </c>
    </row>
    <row r="79" spans="1:12" s="3" customFormat="1" ht="4.5" customHeight="1" x14ac:dyDescent="0.25">
      <c r="A79" s="47"/>
      <c r="B79" s="47"/>
      <c r="C79" s="51"/>
      <c r="D79" s="51"/>
      <c r="E79" s="22"/>
      <c r="F79" s="22"/>
      <c r="G79" s="22"/>
      <c r="H79" s="22"/>
      <c r="I79" s="22"/>
      <c r="J79" s="22"/>
      <c r="K79" s="22"/>
      <c r="L79" s="22"/>
    </row>
    <row r="80" spans="1:12" s="3" customFormat="1" ht="48.75" customHeight="1" x14ac:dyDescent="0.25">
      <c r="A80" s="83" t="s">
        <v>53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1:15" s="3" customFormat="1" ht="3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spans="1:15" s="3" customFormat="1" ht="21" customHeight="1" x14ac:dyDescent="0.25">
      <c r="A82" s="67" t="s">
        <v>6</v>
      </c>
      <c r="B82" s="69" t="s">
        <v>0</v>
      </c>
      <c r="C82" s="71" t="s">
        <v>1</v>
      </c>
      <c r="D82" s="71" t="s">
        <v>11</v>
      </c>
      <c r="E82" s="73">
        <v>46023</v>
      </c>
      <c r="F82" s="73"/>
      <c r="G82" s="73">
        <v>46054</v>
      </c>
      <c r="H82" s="73"/>
      <c r="I82" s="73">
        <v>46082</v>
      </c>
      <c r="J82" s="73"/>
      <c r="K82" s="24" t="s">
        <v>7</v>
      </c>
      <c r="L82" s="29" t="s">
        <v>8</v>
      </c>
    </row>
    <row r="83" spans="1:15" s="3" customFormat="1" ht="20.25" customHeight="1" x14ac:dyDescent="0.25">
      <c r="A83" s="68"/>
      <c r="B83" s="70"/>
      <c r="C83" s="72"/>
      <c r="D83" s="72"/>
      <c r="E83" s="11" t="s">
        <v>2</v>
      </c>
      <c r="F83" s="12" t="s">
        <v>3</v>
      </c>
      <c r="G83" s="11" t="s">
        <v>2</v>
      </c>
      <c r="H83" s="12" t="s">
        <v>3</v>
      </c>
      <c r="I83" s="11" t="s">
        <v>2</v>
      </c>
      <c r="J83" s="12" t="s">
        <v>3</v>
      </c>
      <c r="K83" s="6" t="s">
        <v>4</v>
      </c>
      <c r="L83" s="30" t="s">
        <v>4</v>
      </c>
    </row>
    <row r="84" spans="1:15" s="3" customFormat="1" ht="40.5" customHeight="1" x14ac:dyDescent="0.25">
      <c r="A84" s="112" t="s">
        <v>54</v>
      </c>
      <c r="B84" s="113"/>
      <c r="C84" s="13" t="s">
        <v>9</v>
      </c>
      <c r="D84" s="13" t="s">
        <v>12</v>
      </c>
      <c r="E84" s="8">
        <v>60</v>
      </c>
      <c r="F84" s="9">
        <v>96</v>
      </c>
      <c r="G84" s="8">
        <v>60</v>
      </c>
      <c r="H84" s="9">
        <v>85</v>
      </c>
      <c r="I84" s="8">
        <v>120</v>
      </c>
      <c r="J84" s="9">
        <v>192</v>
      </c>
      <c r="K84" s="8">
        <f>AVERAGE(E84,G84,I84)</f>
        <v>80</v>
      </c>
      <c r="L84" s="9">
        <f>AVERAGE(F84,H84,J84)</f>
        <v>124.33333333333333</v>
      </c>
    </row>
    <row r="85" spans="1:15" s="3" customFormat="1" ht="5.25" customHeight="1" x14ac:dyDescent="0.25">
      <c r="A85" s="52"/>
      <c r="B85" s="53"/>
      <c r="C85" s="54"/>
      <c r="D85" s="55"/>
      <c r="E85" s="56"/>
      <c r="F85" s="56"/>
      <c r="G85" s="56"/>
      <c r="H85" s="56"/>
      <c r="I85" s="56"/>
      <c r="J85" s="56"/>
      <c r="K85" s="56"/>
      <c r="L85" s="56"/>
    </row>
    <row r="86" spans="1:15" s="3" customFormat="1" ht="38.25" customHeight="1" x14ac:dyDescent="0.25">
      <c r="A86" s="82" t="s">
        <v>55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</row>
    <row r="87" spans="1:15" s="3" customFormat="1" ht="4.5" customHeight="1" x14ac:dyDescent="0.25">
      <c r="A87" s="37"/>
      <c r="B87" s="38"/>
      <c r="C87" s="39"/>
      <c r="D87" s="40"/>
      <c r="E87" s="41"/>
      <c r="F87" s="41"/>
      <c r="G87" s="41"/>
      <c r="H87" s="41"/>
      <c r="I87" s="41"/>
      <c r="J87" s="41"/>
      <c r="K87" s="41"/>
      <c r="L87" s="41"/>
    </row>
    <row r="88" spans="1:15" s="3" customFormat="1" ht="21.75" customHeight="1" x14ac:dyDescent="0.25">
      <c r="A88" s="67" t="s">
        <v>6</v>
      </c>
      <c r="B88" s="69" t="s">
        <v>0</v>
      </c>
      <c r="C88" s="71" t="s">
        <v>1</v>
      </c>
      <c r="D88" s="71" t="s">
        <v>11</v>
      </c>
      <c r="E88" s="73">
        <v>46023</v>
      </c>
      <c r="F88" s="73"/>
      <c r="G88" s="73">
        <v>46054</v>
      </c>
      <c r="H88" s="73"/>
      <c r="I88" s="73">
        <v>46082</v>
      </c>
      <c r="J88" s="73"/>
      <c r="K88" s="24" t="s">
        <v>7</v>
      </c>
      <c r="L88" s="29" t="s">
        <v>8</v>
      </c>
    </row>
    <row r="89" spans="1:15" s="3" customFormat="1" ht="20.25" customHeight="1" x14ac:dyDescent="0.25">
      <c r="A89" s="68"/>
      <c r="B89" s="70"/>
      <c r="C89" s="72"/>
      <c r="D89" s="72"/>
      <c r="E89" s="11" t="s">
        <v>2</v>
      </c>
      <c r="F89" s="12" t="s">
        <v>3</v>
      </c>
      <c r="G89" s="11" t="s">
        <v>2</v>
      </c>
      <c r="H89" s="12" t="s">
        <v>3</v>
      </c>
      <c r="I89" s="11" t="s">
        <v>2</v>
      </c>
      <c r="J89" s="12" t="s">
        <v>3</v>
      </c>
      <c r="K89" s="6" t="s">
        <v>4</v>
      </c>
      <c r="L89" s="30" t="s">
        <v>4</v>
      </c>
    </row>
    <row r="90" spans="1:15" s="3" customFormat="1" ht="38.25" customHeight="1" x14ac:dyDescent="0.25">
      <c r="A90" s="112" t="s">
        <v>56</v>
      </c>
      <c r="B90" s="112"/>
      <c r="C90" s="14" t="s">
        <v>58</v>
      </c>
      <c r="D90" s="7" t="s">
        <v>13</v>
      </c>
      <c r="E90" s="8">
        <v>480368</v>
      </c>
      <c r="F90" s="9">
        <v>325509</v>
      </c>
      <c r="G90" s="8">
        <v>358677</v>
      </c>
      <c r="H90" s="9">
        <v>314923</v>
      </c>
      <c r="I90" s="8">
        <v>478786</v>
      </c>
      <c r="J90" s="9">
        <v>414696</v>
      </c>
      <c r="K90" s="8">
        <f>SUM(E90,G90,I90)</f>
        <v>1317831</v>
      </c>
      <c r="L90" s="9">
        <f>SUM(F90,H90,J90)</f>
        <v>1055128</v>
      </c>
    </row>
    <row r="91" spans="1:15" s="3" customFormat="1" ht="50.25" customHeight="1" x14ac:dyDescent="0.25">
      <c r="A91" s="112" t="s">
        <v>57</v>
      </c>
      <c r="B91" s="112"/>
      <c r="C91" s="7" t="s">
        <v>16</v>
      </c>
      <c r="D91" s="13" t="s">
        <v>13</v>
      </c>
      <c r="E91" s="8">
        <v>50000</v>
      </c>
      <c r="F91" s="9">
        <v>22607</v>
      </c>
      <c r="G91" s="8">
        <v>50000</v>
      </c>
      <c r="H91" s="9">
        <v>38974</v>
      </c>
      <c r="I91" s="8">
        <v>50000</v>
      </c>
      <c r="J91" s="9">
        <v>50066</v>
      </c>
      <c r="K91" s="8">
        <f>SUM(E91,G91,I91)</f>
        <v>150000</v>
      </c>
      <c r="L91" s="9">
        <f>SUM(F91,H91,J91)</f>
        <v>111647</v>
      </c>
    </row>
    <row r="92" spans="1:15" s="3" customFormat="1" ht="16.5" customHeight="1" x14ac:dyDescent="0.25">
      <c r="A92" s="125"/>
      <c r="B92" s="125"/>
      <c r="C92" s="126"/>
      <c r="D92" s="126"/>
      <c r="E92" s="127"/>
      <c r="F92" s="127"/>
      <c r="G92" s="127"/>
      <c r="H92" s="127"/>
      <c r="I92" s="127"/>
      <c r="J92" s="127"/>
      <c r="K92" s="127"/>
      <c r="L92" s="127"/>
    </row>
    <row r="93" spans="1:15" ht="14.25" customHeight="1" x14ac:dyDescent="0.25"/>
    <row r="94" spans="1:15" s="3" customFormat="1" ht="34.5" customHeight="1" x14ac:dyDescent="0.25">
      <c r="A94" s="80" t="s">
        <v>59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</row>
    <row r="95" spans="1:15" s="3" customFormat="1" ht="4.5" customHeight="1" x14ac:dyDescent="0.25">
      <c r="A95" s="36"/>
      <c r="B95" s="36"/>
      <c r="C95" s="34"/>
      <c r="D95" s="34"/>
      <c r="E95" s="20"/>
      <c r="F95" s="20"/>
      <c r="G95" s="20"/>
      <c r="H95" s="20"/>
      <c r="I95" s="20"/>
      <c r="J95" s="20"/>
      <c r="K95" s="20"/>
      <c r="L95" s="20"/>
    </row>
    <row r="96" spans="1:15" s="3" customFormat="1" ht="24" customHeight="1" x14ac:dyDescent="0.25">
      <c r="A96" s="67" t="s">
        <v>6</v>
      </c>
      <c r="B96" s="69" t="s">
        <v>0</v>
      </c>
      <c r="C96" s="71" t="s">
        <v>1</v>
      </c>
      <c r="D96" s="71" t="s">
        <v>11</v>
      </c>
      <c r="E96" s="73">
        <v>46023</v>
      </c>
      <c r="F96" s="73"/>
      <c r="G96" s="73">
        <v>46054</v>
      </c>
      <c r="H96" s="73"/>
      <c r="I96" s="73">
        <v>46082</v>
      </c>
      <c r="J96" s="73"/>
      <c r="K96" s="24" t="s">
        <v>7</v>
      </c>
      <c r="L96" s="29" t="s">
        <v>8</v>
      </c>
      <c r="O96" s="128"/>
    </row>
    <row r="97" spans="1:12" s="3" customFormat="1" ht="18.75" customHeight="1" x14ac:dyDescent="0.25">
      <c r="A97" s="68"/>
      <c r="B97" s="70"/>
      <c r="C97" s="72"/>
      <c r="D97" s="72"/>
      <c r="E97" s="11" t="s">
        <v>2</v>
      </c>
      <c r="F97" s="12" t="s">
        <v>3</v>
      </c>
      <c r="G97" s="11" t="s">
        <v>2</v>
      </c>
      <c r="H97" s="12" t="s">
        <v>3</v>
      </c>
      <c r="I97" s="11" t="s">
        <v>2</v>
      </c>
      <c r="J97" s="12" t="s">
        <v>3</v>
      </c>
      <c r="K97" s="6" t="s">
        <v>4</v>
      </c>
      <c r="L97" s="30" t="s">
        <v>4</v>
      </c>
    </row>
    <row r="98" spans="1:12" s="3" customFormat="1" ht="84.75" customHeight="1" x14ac:dyDescent="0.25">
      <c r="A98" s="123" t="s">
        <v>60</v>
      </c>
      <c r="B98" s="123"/>
      <c r="C98" s="7" t="s">
        <v>15</v>
      </c>
      <c r="D98" s="13" t="s">
        <v>13</v>
      </c>
      <c r="E98" s="8">
        <v>21785</v>
      </c>
      <c r="F98" s="9">
        <v>21481</v>
      </c>
      <c r="G98" s="8">
        <v>21765</v>
      </c>
      <c r="H98" s="9">
        <v>21465</v>
      </c>
      <c r="I98" s="8">
        <v>22440</v>
      </c>
      <c r="J98" s="9">
        <v>27209</v>
      </c>
      <c r="K98" s="8">
        <f>SUM(E98,G98,I98)</f>
        <v>65990</v>
      </c>
      <c r="L98" s="9">
        <f>SUM(F98,H98,J98)</f>
        <v>70155</v>
      </c>
    </row>
    <row r="99" spans="1:12" s="3" customFormat="1" ht="17.25" customHeight="1" x14ac:dyDescent="0.25">
      <c r="A99" s="23"/>
      <c r="B99" s="23"/>
      <c r="C99" s="18"/>
      <c r="D99" s="18"/>
      <c r="E99" s="19"/>
      <c r="F99" s="19"/>
      <c r="G99" s="19"/>
      <c r="H99" s="19"/>
      <c r="I99" s="19"/>
      <c r="J99" s="19"/>
      <c r="K99" s="19"/>
      <c r="L99" s="19"/>
    </row>
    <row r="100" spans="1:12" s="3" customFormat="1" ht="33.75" customHeight="1" x14ac:dyDescent="0.25">
      <c r="A100" s="79" t="s">
        <v>61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</row>
    <row r="101" spans="1:12" s="3" customFormat="1" ht="4.5" customHeight="1" x14ac:dyDescent="0.25">
      <c r="A101" s="33"/>
      <c r="B101" s="33"/>
      <c r="C101" s="34"/>
      <c r="D101" s="35"/>
      <c r="E101" s="20"/>
      <c r="F101" s="20"/>
      <c r="G101" s="20"/>
      <c r="H101" s="20"/>
      <c r="I101" s="20"/>
      <c r="J101" s="20"/>
      <c r="K101" s="20"/>
      <c r="L101" s="20"/>
    </row>
    <row r="102" spans="1:12" s="3" customFormat="1" ht="29.25" customHeight="1" x14ac:dyDescent="0.25">
      <c r="A102" s="65" t="s">
        <v>62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</row>
    <row r="103" spans="1:12" s="3" customFormat="1" ht="4.5" customHeight="1" x14ac:dyDescent="0.25">
      <c r="A103" s="33"/>
      <c r="B103" s="33"/>
      <c r="C103" s="34"/>
      <c r="D103" s="35"/>
      <c r="E103" s="20"/>
      <c r="F103" s="20"/>
      <c r="G103" s="20"/>
      <c r="H103" s="20"/>
      <c r="I103" s="20"/>
      <c r="J103" s="20"/>
      <c r="K103" s="20"/>
      <c r="L103" s="20"/>
    </row>
    <row r="104" spans="1:12" s="3" customFormat="1" ht="22.5" customHeight="1" x14ac:dyDescent="0.25">
      <c r="A104" s="67" t="s">
        <v>6</v>
      </c>
      <c r="B104" s="69" t="s">
        <v>0</v>
      </c>
      <c r="C104" s="71" t="s">
        <v>1</v>
      </c>
      <c r="D104" s="71" t="s">
        <v>11</v>
      </c>
      <c r="E104" s="73">
        <v>46023</v>
      </c>
      <c r="F104" s="73"/>
      <c r="G104" s="73">
        <v>46054</v>
      </c>
      <c r="H104" s="73"/>
      <c r="I104" s="73">
        <v>46082</v>
      </c>
      <c r="J104" s="73"/>
      <c r="K104" s="24" t="s">
        <v>7</v>
      </c>
      <c r="L104" s="29" t="s">
        <v>8</v>
      </c>
    </row>
    <row r="105" spans="1:12" s="3" customFormat="1" ht="20.25" customHeight="1" x14ac:dyDescent="0.25">
      <c r="A105" s="68"/>
      <c r="B105" s="70"/>
      <c r="C105" s="72"/>
      <c r="D105" s="72"/>
      <c r="E105" s="11" t="s">
        <v>2</v>
      </c>
      <c r="F105" s="12" t="s">
        <v>3</v>
      </c>
      <c r="G105" s="11" t="s">
        <v>2</v>
      </c>
      <c r="H105" s="12" t="s">
        <v>3</v>
      </c>
      <c r="I105" s="11" t="s">
        <v>2</v>
      </c>
      <c r="J105" s="12" t="s">
        <v>3</v>
      </c>
      <c r="K105" s="6" t="s">
        <v>4</v>
      </c>
      <c r="L105" s="30" t="s">
        <v>4</v>
      </c>
    </row>
    <row r="106" spans="1:12" s="3" customFormat="1" ht="35.25" customHeight="1" x14ac:dyDescent="0.25">
      <c r="A106" s="112" t="s">
        <v>63</v>
      </c>
      <c r="B106" s="112"/>
      <c r="C106" s="14" t="s">
        <v>64</v>
      </c>
      <c r="D106" s="7" t="s">
        <v>13</v>
      </c>
      <c r="E106" s="8">
        <v>100</v>
      </c>
      <c r="F106" s="9">
        <v>162</v>
      </c>
      <c r="G106" s="8">
        <v>130</v>
      </c>
      <c r="H106" s="9">
        <v>133</v>
      </c>
      <c r="I106" s="8">
        <v>130</v>
      </c>
      <c r="J106" s="9">
        <v>207</v>
      </c>
      <c r="K106" s="8">
        <f>SUM(E106,G106,I106)</f>
        <v>360</v>
      </c>
      <c r="L106" s="9">
        <f>SUM(F106,H106,J106)</f>
        <v>502</v>
      </c>
    </row>
    <row r="107" spans="1:12" s="3" customFormat="1" ht="38.25" customHeight="1" x14ac:dyDescent="0.25">
      <c r="A107" s="112" t="s">
        <v>65</v>
      </c>
      <c r="B107" s="112"/>
      <c r="C107" s="13" t="s">
        <v>10</v>
      </c>
      <c r="D107" s="13" t="s">
        <v>13</v>
      </c>
      <c r="E107" s="8">
        <v>7</v>
      </c>
      <c r="F107" s="9">
        <v>7</v>
      </c>
      <c r="G107" s="8">
        <v>7</v>
      </c>
      <c r="H107" s="9">
        <v>7</v>
      </c>
      <c r="I107" s="8">
        <v>7</v>
      </c>
      <c r="J107" s="9">
        <v>7</v>
      </c>
      <c r="K107" s="8">
        <f>SUM(E107,G107,I107)</f>
        <v>21</v>
      </c>
      <c r="L107" s="9">
        <f>SUM(F107,H107,J107)</f>
        <v>21</v>
      </c>
    </row>
    <row r="108" spans="1:12" s="3" customFormat="1" ht="4.5" customHeight="1" x14ac:dyDescent="0.25">
      <c r="A108" s="58"/>
      <c r="B108" s="58"/>
      <c r="C108" s="39"/>
      <c r="D108" s="39"/>
      <c r="E108" s="41"/>
      <c r="F108" s="41"/>
      <c r="G108" s="41"/>
      <c r="H108" s="41"/>
      <c r="I108" s="41"/>
      <c r="J108" s="41"/>
      <c r="K108" s="41"/>
      <c r="L108" s="41"/>
    </row>
    <row r="109" spans="1:12" s="3" customFormat="1" ht="27" customHeight="1" x14ac:dyDescent="0.25">
      <c r="A109" s="83" t="s">
        <v>74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</row>
    <row r="110" spans="1:12" s="3" customFormat="1" ht="3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</row>
    <row r="111" spans="1:12" s="3" customFormat="1" ht="23.25" customHeight="1" x14ac:dyDescent="0.25">
      <c r="A111" s="67" t="s">
        <v>6</v>
      </c>
      <c r="B111" s="69" t="s">
        <v>0</v>
      </c>
      <c r="C111" s="71" t="s">
        <v>1</v>
      </c>
      <c r="D111" s="71" t="s">
        <v>11</v>
      </c>
      <c r="E111" s="73">
        <v>46023</v>
      </c>
      <c r="F111" s="73"/>
      <c r="G111" s="73">
        <v>46054</v>
      </c>
      <c r="H111" s="73"/>
      <c r="I111" s="73">
        <v>46082</v>
      </c>
      <c r="J111" s="73"/>
      <c r="K111" s="24" t="s">
        <v>7</v>
      </c>
      <c r="L111" s="29" t="s">
        <v>8</v>
      </c>
    </row>
    <row r="112" spans="1:12" s="3" customFormat="1" ht="27" customHeight="1" x14ac:dyDescent="0.25">
      <c r="A112" s="68"/>
      <c r="B112" s="70"/>
      <c r="C112" s="72"/>
      <c r="D112" s="72"/>
      <c r="E112" s="11" t="s">
        <v>2</v>
      </c>
      <c r="F112" s="12" t="s">
        <v>3</v>
      </c>
      <c r="G112" s="11" t="s">
        <v>2</v>
      </c>
      <c r="H112" s="12" t="s">
        <v>3</v>
      </c>
      <c r="I112" s="11" t="s">
        <v>2</v>
      </c>
      <c r="J112" s="12" t="s">
        <v>3</v>
      </c>
      <c r="K112" s="6" t="s">
        <v>4</v>
      </c>
      <c r="L112" s="30" t="s">
        <v>4</v>
      </c>
    </row>
    <row r="113" spans="1:12" s="3" customFormat="1" ht="30" customHeight="1" x14ac:dyDescent="0.25">
      <c r="A113" s="112" t="s">
        <v>76</v>
      </c>
      <c r="B113" s="112"/>
      <c r="C113" s="13" t="s">
        <v>77</v>
      </c>
      <c r="D113" s="13" t="s">
        <v>13</v>
      </c>
      <c r="E113" s="110">
        <v>102128</v>
      </c>
      <c r="F113" s="111">
        <v>106500</v>
      </c>
      <c r="G113" s="110" t="s">
        <v>75</v>
      </c>
      <c r="H113" s="111" t="s">
        <v>75</v>
      </c>
      <c r="I113" s="110" t="s">
        <v>75</v>
      </c>
      <c r="J113" s="111" t="s">
        <v>75</v>
      </c>
      <c r="K113" s="110">
        <f>SUM(E113,G113,I113)</f>
        <v>102128</v>
      </c>
      <c r="L113" s="111">
        <f>SUM(F113,H113,J113)</f>
        <v>106500</v>
      </c>
    </row>
    <row r="114" spans="1:12" s="3" customFormat="1" ht="4.5" customHeight="1" x14ac:dyDescent="0.25">
      <c r="A114" s="95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7"/>
    </row>
    <row r="115" spans="1:12" s="3" customFormat="1" ht="42.75" customHeight="1" x14ac:dyDescent="0.25">
      <c r="A115" s="64" t="s">
        <v>28</v>
      </c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6"/>
    </row>
    <row r="116" spans="1:12" s="3" customFormat="1" ht="3.75" customHeight="1" x14ac:dyDescent="0.25">
      <c r="A116" s="46" t="s">
        <v>27</v>
      </c>
      <c r="B116" s="46" t="s">
        <v>27</v>
      </c>
      <c r="C116" s="46" t="s">
        <v>27</v>
      </c>
      <c r="D116" s="46" t="s">
        <v>27</v>
      </c>
      <c r="E116" s="46" t="s">
        <v>27</v>
      </c>
      <c r="F116" s="46" t="s">
        <v>27</v>
      </c>
      <c r="G116" s="46" t="s">
        <v>27</v>
      </c>
      <c r="H116" s="46" t="s">
        <v>27</v>
      </c>
      <c r="I116" s="46" t="s">
        <v>27</v>
      </c>
      <c r="J116" s="46" t="s">
        <v>27</v>
      </c>
      <c r="K116" s="46" t="s">
        <v>27</v>
      </c>
      <c r="L116" s="46" t="s">
        <v>27</v>
      </c>
    </row>
    <row r="117" spans="1:12" s="3" customFormat="1" ht="21.75" customHeight="1" x14ac:dyDescent="0.25">
      <c r="A117" s="67" t="s">
        <v>6</v>
      </c>
      <c r="B117" s="69" t="s">
        <v>0</v>
      </c>
      <c r="C117" s="71" t="s">
        <v>1</v>
      </c>
      <c r="D117" s="71" t="s">
        <v>11</v>
      </c>
      <c r="E117" s="73">
        <v>46023</v>
      </c>
      <c r="F117" s="73"/>
      <c r="G117" s="73">
        <v>46054</v>
      </c>
      <c r="H117" s="73"/>
      <c r="I117" s="73">
        <v>46082</v>
      </c>
      <c r="J117" s="73"/>
      <c r="K117" s="24" t="s">
        <v>7</v>
      </c>
      <c r="L117" s="29" t="s">
        <v>8</v>
      </c>
    </row>
    <row r="118" spans="1:12" s="3" customFormat="1" ht="16.5" customHeight="1" x14ac:dyDescent="0.25">
      <c r="A118" s="68"/>
      <c r="B118" s="70"/>
      <c r="C118" s="72"/>
      <c r="D118" s="72"/>
      <c r="E118" s="11" t="s">
        <v>2</v>
      </c>
      <c r="F118" s="12" t="s">
        <v>3</v>
      </c>
      <c r="G118" s="11" t="s">
        <v>2</v>
      </c>
      <c r="H118" s="12" t="s">
        <v>3</v>
      </c>
      <c r="I118" s="11" t="s">
        <v>2</v>
      </c>
      <c r="J118" s="12" t="s">
        <v>3</v>
      </c>
      <c r="K118" s="6" t="s">
        <v>14</v>
      </c>
      <c r="L118" s="30" t="s">
        <v>4</v>
      </c>
    </row>
    <row r="119" spans="1:12" s="3" customFormat="1" ht="49.5" customHeight="1" x14ac:dyDescent="0.25">
      <c r="A119" s="123" t="s">
        <v>29</v>
      </c>
      <c r="B119" s="124"/>
      <c r="C119" s="13" t="s">
        <v>42</v>
      </c>
      <c r="D119" s="43" t="s">
        <v>13</v>
      </c>
      <c r="E119" s="8">
        <v>10</v>
      </c>
      <c r="F119" s="9">
        <v>15</v>
      </c>
      <c r="G119" s="8">
        <v>16</v>
      </c>
      <c r="H119" s="9">
        <v>78</v>
      </c>
      <c r="I119" s="8">
        <v>21</v>
      </c>
      <c r="J119" s="9">
        <v>30</v>
      </c>
      <c r="K119" s="8">
        <f>AVERAGE(E119,G119,I119)</f>
        <v>15.666666666666666</v>
      </c>
      <c r="L119" s="9">
        <f>AVERAGE(F119,H119,J119)</f>
        <v>41</v>
      </c>
    </row>
    <row r="120" spans="1:12" ht="37.5" customHeight="1" x14ac:dyDescent="0.25">
      <c r="A120" s="100" t="s">
        <v>73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</sheetData>
  <mergeCells count="173">
    <mergeCell ref="A114:L114"/>
    <mergeCell ref="A109:L109"/>
    <mergeCell ref="A111:A112"/>
    <mergeCell ref="B111:B112"/>
    <mergeCell ref="C111:C112"/>
    <mergeCell ref="D111:D112"/>
    <mergeCell ref="E111:F111"/>
    <mergeCell ref="G111:H111"/>
    <mergeCell ref="I111:J111"/>
    <mergeCell ref="A113:B113"/>
    <mergeCell ref="A24:B24"/>
    <mergeCell ref="A32:B32"/>
    <mergeCell ref="A20:L20"/>
    <mergeCell ref="A26:L26"/>
    <mergeCell ref="A28:L28"/>
    <mergeCell ref="A30:A31"/>
    <mergeCell ref="B30:B31"/>
    <mergeCell ref="C30:C31"/>
    <mergeCell ref="D30:D31"/>
    <mergeCell ref="E30:F30"/>
    <mergeCell ref="G30:H30"/>
    <mergeCell ref="I30:J30"/>
    <mergeCell ref="A22:A23"/>
    <mergeCell ref="B22:B23"/>
    <mergeCell ref="C22:C23"/>
    <mergeCell ref="D22:D23"/>
    <mergeCell ref="A120:L120"/>
    <mergeCell ref="A38:L38"/>
    <mergeCell ref="A41:A42"/>
    <mergeCell ref="B41:B42"/>
    <mergeCell ref="A59:L59"/>
    <mergeCell ref="A62:A63"/>
    <mergeCell ref="B62:B63"/>
    <mergeCell ref="C62:C63"/>
    <mergeCell ref="D62:D63"/>
    <mergeCell ref="E62:F62"/>
    <mergeCell ref="G62:H62"/>
    <mergeCell ref="I62:J62"/>
    <mergeCell ref="A45:L45"/>
    <mergeCell ref="C41:C42"/>
    <mergeCell ref="D41:D42"/>
    <mergeCell ref="E41:F41"/>
    <mergeCell ref="G41:H41"/>
    <mergeCell ref="I41:J41"/>
    <mergeCell ref="A49:B49"/>
    <mergeCell ref="A50:B50"/>
    <mergeCell ref="A51:B51"/>
    <mergeCell ref="A39:L39"/>
    <mergeCell ref="A44:L44"/>
    <mergeCell ref="A43:B43"/>
    <mergeCell ref="A1:L1"/>
    <mergeCell ref="A37:L37"/>
    <mergeCell ref="A36:L36"/>
    <mergeCell ref="I5:J5"/>
    <mergeCell ref="B5:B6"/>
    <mergeCell ref="A5:A6"/>
    <mergeCell ref="C5:C6"/>
    <mergeCell ref="E5:F5"/>
    <mergeCell ref="G5:H5"/>
    <mergeCell ref="D5:D6"/>
    <mergeCell ref="A3:L3"/>
    <mergeCell ref="A7:B7"/>
    <mergeCell ref="A8:B8"/>
    <mergeCell ref="A9:B9"/>
    <mergeCell ref="A10:B10"/>
    <mergeCell ref="A11:B11"/>
    <mergeCell ref="A13:L13"/>
    <mergeCell ref="A15:A16"/>
    <mergeCell ref="B15:B16"/>
    <mergeCell ref="C15:C16"/>
    <mergeCell ref="D15:D16"/>
    <mergeCell ref="E15:F15"/>
    <mergeCell ref="G15:H15"/>
    <mergeCell ref="E22:F22"/>
    <mergeCell ref="I15:J15"/>
    <mergeCell ref="B47:B48"/>
    <mergeCell ref="C47:C48"/>
    <mergeCell ref="D47:D48"/>
    <mergeCell ref="E47:F47"/>
    <mergeCell ref="G47:H47"/>
    <mergeCell ref="I47:J47"/>
    <mergeCell ref="C56:C57"/>
    <mergeCell ref="D56:D57"/>
    <mergeCell ref="E56:F56"/>
    <mergeCell ref="G56:H56"/>
    <mergeCell ref="I56:J56"/>
    <mergeCell ref="A54:L54"/>
    <mergeCell ref="A55:L55"/>
    <mergeCell ref="A56:A57"/>
    <mergeCell ref="B56:B57"/>
    <mergeCell ref="A47:A48"/>
    <mergeCell ref="G22:H22"/>
    <mergeCell ref="I22:J22"/>
    <mergeCell ref="A33:B33"/>
    <mergeCell ref="A34:B34"/>
    <mergeCell ref="A35:B35"/>
    <mergeCell ref="A17:B17"/>
    <mergeCell ref="A18:B18"/>
    <mergeCell ref="E70:F70"/>
    <mergeCell ref="G70:H70"/>
    <mergeCell ref="I70:J70"/>
    <mergeCell ref="A66:L66"/>
    <mergeCell ref="A67:L67"/>
    <mergeCell ref="A70:A71"/>
    <mergeCell ref="B70:B71"/>
    <mergeCell ref="C70:C71"/>
    <mergeCell ref="D70:D71"/>
    <mergeCell ref="A58:B58"/>
    <mergeCell ref="A64:B64"/>
    <mergeCell ref="A72:B72"/>
    <mergeCell ref="A68:L68"/>
    <mergeCell ref="A61:L61"/>
    <mergeCell ref="A78:B78"/>
    <mergeCell ref="A80:L80"/>
    <mergeCell ref="A82:A83"/>
    <mergeCell ref="B82:B83"/>
    <mergeCell ref="C82:C83"/>
    <mergeCell ref="D82:D83"/>
    <mergeCell ref="E82:F82"/>
    <mergeCell ref="G82:H82"/>
    <mergeCell ref="I82:J82"/>
    <mergeCell ref="A60:L60"/>
    <mergeCell ref="A74:L74"/>
    <mergeCell ref="A76:A77"/>
    <mergeCell ref="B76:B77"/>
    <mergeCell ref="C76:C77"/>
    <mergeCell ref="D76:D77"/>
    <mergeCell ref="E76:F76"/>
    <mergeCell ref="G76:H76"/>
    <mergeCell ref="I76:J76"/>
    <mergeCell ref="A65:L65"/>
    <mergeCell ref="A84:B84"/>
    <mergeCell ref="A86:L86"/>
    <mergeCell ref="A88:A89"/>
    <mergeCell ref="B88:B89"/>
    <mergeCell ref="C88:C89"/>
    <mergeCell ref="D88:D89"/>
    <mergeCell ref="E88:F88"/>
    <mergeCell ref="G88:H88"/>
    <mergeCell ref="I88:J88"/>
    <mergeCell ref="A106:B106"/>
    <mergeCell ref="A107:B107"/>
    <mergeCell ref="A46:L46"/>
    <mergeCell ref="A52:L52"/>
    <mergeCell ref="A100:L100"/>
    <mergeCell ref="A102:L102"/>
    <mergeCell ref="A104:A105"/>
    <mergeCell ref="B104:B105"/>
    <mergeCell ref="C104:C105"/>
    <mergeCell ref="D104:D105"/>
    <mergeCell ref="E104:F104"/>
    <mergeCell ref="G104:H104"/>
    <mergeCell ref="I104:J104"/>
    <mergeCell ref="A90:B90"/>
    <mergeCell ref="A91:B91"/>
    <mergeCell ref="A94:L94"/>
    <mergeCell ref="A98:B98"/>
    <mergeCell ref="A96:A97"/>
    <mergeCell ref="B96:B97"/>
    <mergeCell ref="C96:C97"/>
    <mergeCell ref="D96:D97"/>
    <mergeCell ref="E96:F96"/>
    <mergeCell ref="G96:H96"/>
    <mergeCell ref="I96:J96"/>
    <mergeCell ref="A115:L115"/>
    <mergeCell ref="A117:A118"/>
    <mergeCell ref="B117:B118"/>
    <mergeCell ref="C117:C118"/>
    <mergeCell ref="D117:D118"/>
    <mergeCell ref="E117:F117"/>
    <mergeCell ref="G117:H117"/>
    <mergeCell ref="I117:J117"/>
    <mergeCell ref="A119:B119"/>
  </mergeCells>
  <pageMargins left="0.51" right="0.42" top="0.92" bottom="0.21" header="0.28000000000000003" footer="0.17"/>
  <pageSetup paperSize="9" scale="78" fitToHeight="0" orientation="landscape" r:id="rId1"/>
  <headerFooter>
    <oddHeader xml:space="preserve">&amp;L&amp;G
</oddHeader>
  </headerFooter>
  <rowBreaks count="4" manualBreakCount="4">
    <brk id="25" max="11" man="1"/>
    <brk id="52" max="11" man="1"/>
    <brk id="65" max="11" man="1"/>
    <brk id="92" max="1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Relatório</vt:lpstr>
      <vt:lpstr>capa!Area_de_impressao</vt:lpstr>
      <vt:lpstr>Relatório!Area_de_impressao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Bento Macedo</dc:creator>
  <cp:lastModifiedBy>Joelice Rosa de Oliveira Coelho</cp:lastModifiedBy>
  <cp:lastPrinted>2026-04-30T19:11:15Z</cp:lastPrinted>
  <dcterms:created xsi:type="dcterms:W3CDTF">2020-03-02T12:07:19Z</dcterms:created>
  <dcterms:modified xsi:type="dcterms:W3CDTF">2026-04-30T19:11:56Z</dcterms:modified>
</cp:coreProperties>
</file>